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G:\My Drive\HOCKEY\FINANCIAL\TEAM BUDGETING\"/>
    </mc:Choice>
  </mc:AlternateContent>
  <xr:revisionPtr revIDLastSave="0" documentId="8_{EE2D4D11-9854-4BA3-B475-CDD0A63C85B8}" xr6:coauthVersionLast="40" xr6:coauthVersionMax="40" xr10:uidLastSave="{00000000-0000-0000-0000-000000000000}"/>
  <bookViews>
    <workbookView xWindow="0" yWindow="0" windowWidth="19200" windowHeight="6850" xr2:uid="{00000000-000D-0000-FFFF-FFFF00000000}"/>
  </bookViews>
  <sheets>
    <sheet name="Budget" sheetId="1" r:id="rId1"/>
    <sheet name="Ledger" sheetId="2" r:id="rId2"/>
    <sheet name="Ref Fees" sheetId="3" r:id="rId3"/>
    <sheet name="Payments" sheetId="6" r:id="rId4"/>
    <sheet name="NOTES FROM SEMI" sheetId="7"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2" l="1"/>
  <c r="E53" i="1" l="1"/>
  <c r="I9" i="2" l="1"/>
  <c r="E35" i="3" l="1"/>
  <c r="M38" i="2" l="1"/>
  <c r="O7" i="2" l="1"/>
  <c r="O27" i="2" l="1"/>
  <c r="O31" i="2" l="1"/>
  <c r="O32" i="2" s="1"/>
  <c r="G39" i="3" l="1"/>
  <c r="G38" i="3"/>
  <c r="D26" i="1" l="1"/>
  <c r="C31" i="1" l="1"/>
  <c r="C32" i="1"/>
  <c r="H54" i="2"/>
  <c r="G5" i="2" l="1"/>
  <c r="G54" i="2" s="1"/>
  <c r="H56" i="2"/>
  <c r="I5" i="2" l="1"/>
  <c r="G56" i="2"/>
  <c r="H58" i="2" s="1"/>
  <c r="E26" i="1"/>
  <c r="E35" i="1"/>
  <c r="F26" i="1" l="1"/>
  <c r="D35" i="1"/>
  <c r="D38" i="1" s="1"/>
  <c r="D39" i="1" s="1"/>
  <c r="E46" i="1" s="1"/>
  <c r="D55" i="1" s="1"/>
  <c r="H26" i="1" l="1"/>
  <c r="G26" i="1"/>
  <c r="F35" i="1"/>
  <c r="G35" i="1" l="1"/>
</calcChain>
</file>

<file path=xl/sharedStrings.xml><?xml version="1.0" encoding="utf-8"?>
<sst xmlns="http://schemas.openxmlformats.org/spreadsheetml/2006/main" count="156" uniqueCount="139">
  <si>
    <t>Expenses</t>
  </si>
  <si>
    <t>Budget</t>
  </si>
  <si>
    <t>Paid to date</t>
  </si>
  <si>
    <t>Estimate to complete</t>
  </si>
  <si>
    <t>Revised total</t>
  </si>
  <si>
    <t>Variance to budget</t>
  </si>
  <si>
    <t>Carding fees</t>
  </si>
  <si>
    <t>License and Permits</t>
  </si>
  <si>
    <t>Team functions</t>
  </si>
  <si>
    <t>Team wrap/photos/other</t>
  </si>
  <si>
    <t>Total</t>
  </si>
  <si>
    <t>Deposits</t>
  </si>
  <si>
    <t>Notes</t>
  </si>
  <si>
    <t>Date</t>
  </si>
  <si>
    <t>Cheque</t>
  </si>
  <si>
    <t>Description</t>
  </si>
  <si>
    <t>Budget Category</t>
  </si>
  <si>
    <t>Credit</t>
  </si>
  <si>
    <t>Debit</t>
  </si>
  <si>
    <t>Balance</t>
  </si>
  <si>
    <t>Payee</t>
  </si>
  <si>
    <t>Expense Paid</t>
  </si>
  <si>
    <t>Game Date</t>
  </si>
  <si>
    <t>Game #</t>
  </si>
  <si>
    <t>Paid</t>
  </si>
  <si>
    <t>By</t>
  </si>
  <si>
    <t>Arena</t>
  </si>
  <si>
    <t>Players</t>
  </si>
  <si>
    <t>Pmt 1 - Oct 1</t>
  </si>
  <si>
    <t>Pmt 3 - Jan 1</t>
  </si>
  <si>
    <t>Goalie Coach</t>
  </si>
  <si>
    <t>Fundraising - Various</t>
  </si>
  <si>
    <r>
      <rPr>
        <sz val="10"/>
        <color rgb="FF002060"/>
        <rFont val="Calibri"/>
        <family val="2"/>
        <scheme val="minor"/>
      </rPr>
      <t>Excess</t>
    </r>
    <r>
      <rPr>
        <sz val="10"/>
        <color rgb="FFFF0000"/>
        <rFont val="Calibri"/>
        <family val="2"/>
        <scheme val="minor"/>
      </rPr>
      <t xml:space="preserve"> / (Shortfall)</t>
    </r>
  </si>
  <si>
    <t>3 man</t>
  </si>
  <si>
    <t>2 man</t>
  </si>
  <si>
    <t>Per Player Fees</t>
  </si>
  <si>
    <t>Pmt 2 - Nov 15</t>
  </si>
  <si>
    <t xml:space="preserve">Sponsorships </t>
  </si>
  <si>
    <t>Parents</t>
  </si>
  <si>
    <t>-</t>
  </si>
  <si>
    <t xml:space="preserve">Referee fund </t>
  </si>
  <si>
    <t>cash</t>
  </si>
  <si>
    <t>good cheques</t>
  </si>
  <si>
    <t>43 total</t>
  </si>
  <si>
    <t>3x400</t>
  </si>
  <si>
    <t>1x360</t>
  </si>
  <si>
    <t>1x300</t>
  </si>
  <si>
    <t>2x250</t>
  </si>
  <si>
    <t>1x150</t>
  </si>
  <si>
    <t>1x75</t>
  </si>
  <si>
    <t>5x50</t>
  </si>
  <si>
    <t>1x40</t>
  </si>
  <si>
    <t>1x20</t>
  </si>
  <si>
    <t>2x500</t>
  </si>
  <si>
    <t>6x1000</t>
  </si>
  <si>
    <t>1x1200</t>
  </si>
  <si>
    <t>1x1550</t>
  </si>
  <si>
    <t>1x2000</t>
  </si>
  <si>
    <t>1x850</t>
  </si>
  <si>
    <t>1x1000</t>
  </si>
  <si>
    <t>3 total</t>
  </si>
  <si>
    <t>1x1500</t>
  </si>
  <si>
    <t>re done cheques</t>
  </si>
  <si>
    <t>7x200</t>
  </si>
  <si>
    <t>9x100</t>
  </si>
  <si>
    <t>To Team</t>
  </si>
  <si>
    <t>To Safeway</t>
  </si>
  <si>
    <t>Revenue</t>
  </si>
  <si>
    <t>BA2</t>
  </si>
  <si>
    <t>Current bank balance outstanding as at 15 Sep 14</t>
  </si>
  <si>
    <t>Parent payment installment 1</t>
  </si>
  <si>
    <t>Per Player cost</t>
  </si>
  <si>
    <t xml:space="preserve">Team Pmt 1- 15 Sep </t>
  </si>
  <si>
    <t>Bantam</t>
  </si>
  <si>
    <t>$35.00/$25.00/$25.00</t>
  </si>
  <si>
    <t>$35.00/$35.00</t>
  </si>
  <si>
    <t>$6.00/$6.00/$6.00 (*)</t>
  </si>
  <si>
    <t>$9.00/$9.00/$9.00 (*)</t>
  </si>
  <si>
    <t>(*)   Applicable to the PeeWee, Bantam, Midget, and Juvenile divisions only</t>
  </si>
  <si>
    <t>Note 1: If only one official shows up, only the first figure (e.g.  Atom 1-man $20.00, Bantam 1- man $35.00) is applicable</t>
  </si>
  <si>
    <t xml:space="preserve">Note 2: No rates in excess of the above schedule shall be permitted (including all exhibition, league, playoff, and tournament/jamboree games). </t>
  </si>
  <si>
    <t xml:space="preserve">Note 3: Where fewer than the required number of on-ice officials appears for a game, those official(s) in attendance shall be paid a single referee’s expense allowance. </t>
  </si>
  <si>
    <t>  Division</t>
  </si>
  <si>
    <t>Referee/Linesman Expense Allowances 3-Person System</t>
  </si>
  <si>
    <t>Referee/Linesman Expense Allowances 2-Person System</t>
  </si>
  <si>
    <t>Icetimes of 2 hours and greater (additional allowance)</t>
  </si>
  <si>
    <t>Icetimes of 2½ hours and greater (additional allowance)</t>
  </si>
  <si>
    <t>Note 4: Please ensure that all team officials within your Team understand that no rates in excess of the above schedule may be paid for any game, and no “tipping” of officials is permitted. </t>
  </si>
  <si>
    <t>2014-15 Fee Structure</t>
  </si>
  <si>
    <t>Ref Fee Summary - All Home  Games Only</t>
  </si>
  <si>
    <t xml:space="preserve">                                                      </t>
  </si>
  <si>
    <t>Head Coach</t>
  </si>
  <si>
    <t>Net Budget</t>
  </si>
  <si>
    <t>Accoms</t>
  </si>
  <si>
    <t>Meals</t>
  </si>
  <si>
    <t>Mileage</t>
  </si>
  <si>
    <t>Travel (2 people)</t>
  </si>
  <si>
    <t>Misc.</t>
  </si>
  <si>
    <t>Other Fees (tourney related but un-budgeted)</t>
  </si>
  <si>
    <t>Bantam A1</t>
  </si>
  <si>
    <t>Team Pmt 2- 15 Dec</t>
  </si>
  <si>
    <t>Stick/Puck Coach</t>
  </si>
  <si>
    <t>Team Socks &amp; Wear</t>
  </si>
  <si>
    <t xml:space="preserve">Misc Expenses </t>
  </si>
  <si>
    <t>Office Supplies</t>
  </si>
  <si>
    <t xml:space="preserve">Referees </t>
  </si>
  <si>
    <t>Volunteers to generate</t>
  </si>
  <si>
    <t>Payment 1</t>
  </si>
  <si>
    <t>Payment 2</t>
  </si>
  <si>
    <t>Grand Total (team fees + travel tourney fees)</t>
  </si>
  <si>
    <t>Estimate</t>
  </si>
  <si>
    <t xml:space="preserve">Tournament  1 - </t>
  </si>
  <si>
    <t xml:space="preserve">Tournament  2 - </t>
  </si>
  <si>
    <t xml:space="preserve">Tournament  3 - </t>
  </si>
  <si>
    <t>Tournament Expenses (coach travel)</t>
  </si>
  <si>
    <t>Head coach</t>
  </si>
  <si>
    <t xml:space="preserve">Practice Ice time 1 - </t>
  </si>
  <si>
    <t xml:space="preserve">Practice Ice time 2 - </t>
  </si>
  <si>
    <t xml:space="preserve">Practice Ice time 3 - </t>
  </si>
  <si>
    <t xml:space="preserve">Development Coach </t>
  </si>
  <si>
    <t xml:space="preserve">Dryland </t>
  </si>
  <si>
    <t>X sessions @ rate</t>
  </si>
  <si>
    <t>entry fees</t>
  </si>
  <si>
    <t>2019-2020 Sample Team Budget and Revenue / Expense Summary Actual to Date and Estimate to Complete</t>
  </si>
  <si>
    <t>Executive Director Fee</t>
  </si>
  <si>
    <t>$100/player</t>
  </si>
  <si>
    <t>As per PCAHA manual</t>
  </si>
  <si>
    <t>Sox &amp; Jacket/Warm Up (Sox are typically $25 ea)</t>
  </si>
  <si>
    <t>gaming permits if applicable</t>
  </si>
  <si>
    <t>2019-2020  Bantam A1- Cheque Synoptic</t>
  </si>
  <si>
    <t>6 games at onset of season; 6 games at end of season</t>
  </si>
  <si>
    <t>Concussion Management Application</t>
  </si>
  <si>
    <t>Approximately $350</t>
  </si>
  <si>
    <t>BC Hockey fees in 2017-18 were: $160 for PeeWee/Bantam Rep teams and $175 for Midget Rep teams</t>
  </si>
  <si>
    <t>X hours x $250 (blended ice rate/hour)</t>
  </si>
  <si>
    <t>NOTES</t>
  </si>
  <si>
    <t>Rep teams are charged for ice as a blended rate of approximately $250/hour; please consider that most of your sheets are longer than 1 hour;</t>
  </si>
  <si>
    <t>Rep teams are provided a house allocation credit based on the number of hours of ice house teams typically receive/week - this is typically 1.5 hours per week</t>
  </si>
  <si>
    <t>Referee fees are on page 102 of the PCAHA manual. Every SEMI team will receive 6 games worth of referee fees based on the 3-person system at the onset of the season direct deposited into their Envision bank account.  At the end of the season once the association has received all equipment back (jerseys, pucks, FA kit, etc) your team will receive another 6 games worth of referees.  For example, an Atom team would receive $312.00 at the beginning of the season and a$312 at the end of the season and a Midget team would receive $630 at the beginning and $630 at the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</si>
</sst>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1009]d\-mmm\-yy;@"/>
  </numFmts>
  <fonts count="18"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0070C0"/>
      <name val="Calibri"/>
      <family val="2"/>
      <scheme val="minor"/>
    </font>
    <font>
      <b/>
      <u/>
      <sz val="10"/>
      <name val="Calibri"/>
      <family val="2"/>
      <scheme val="minor"/>
    </font>
    <font>
      <b/>
      <sz val="10"/>
      <name val="Calibri"/>
      <family val="2"/>
      <scheme val="minor"/>
    </font>
    <font>
      <b/>
      <u val="singleAccounting"/>
      <sz val="10"/>
      <name val="Calibri"/>
      <family val="2"/>
      <scheme val="minor"/>
    </font>
    <font>
      <sz val="10"/>
      <color rgb="FFFF0000"/>
      <name val="Calibri"/>
      <family val="2"/>
      <scheme val="minor"/>
    </font>
    <font>
      <sz val="10"/>
      <color rgb="FF002060"/>
      <name val="Calibri"/>
      <family val="2"/>
      <scheme val="minor"/>
    </font>
    <font>
      <u/>
      <sz val="11"/>
      <color theme="10"/>
      <name val="Calibri"/>
      <family val="2"/>
      <scheme val="minor"/>
    </font>
    <font>
      <i/>
      <sz val="10"/>
      <color theme="1"/>
      <name val="Calibri"/>
      <family val="2"/>
      <scheme val="minor"/>
    </font>
    <font>
      <u/>
      <sz val="10"/>
      <color theme="1"/>
      <name val="Calibri"/>
      <family val="2"/>
      <scheme val="minor"/>
    </font>
    <font>
      <u/>
      <sz val="10"/>
      <color theme="10"/>
      <name val="Calibri"/>
      <family val="2"/>
      <scheme val="minor"/>
    </font>
    <font>
      <sz val="12"/>
      <color theme="1"/>
      <name val="Times New Roman"/>
      <family val="1"/>
    </font>
    <font>
      <sz val="10"/>
      <color theme="1"/>
      <name val="Times New Roman"/>
      <family val="1"/>
    </font>
    <font>
      <b/>
      <sz val="11"/>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11" fillId="0" borderId="0" applyNumberFormat="0" applyFill="0" applyBorder="0" applyAlignment="0" applyProtection="0"/>
  </cellStyleXfs>
  <cellXfs count="141">
    <xf numFmtId="0" fontId="0" fillId="0" borderId="0" xfId="0"/>
    <xf numFmtId="0" fontId="3" fillId="0" borderId="0" xfId="0" applyFont="1" applyFill="1" applyBorder="1" applyAlignment="1">
      <alignment horizontal="right"/>
    </xf>
    <xf numFmtId="0" fontId="3" fillId="0" borderId="0" xfId="0" applyFont="1" applyFill="1" applyBorder="1"/>
    <xf numFmtId="0" fontId="3" fillId="0" borderId="0" xfId="0" applyFont="1"/>
    <xf numFmtId="44" fontId="3" fillId="0" borderId="0" xfId="2" applyFont="1"/>
    <xf numFmtId="0" fontId="3" fillId="2" borderId="0" xfId="0" applyFont="1" applyFill="1"/>
    <xf numFmtId="0" fontId="2" fillId="0" borderId="0" xfId="0" applyFont="1" applyAlignment="1">
      <alignment horizontal="center"/>
    </xf>
    <xf numFmtId="44" fontId="2" fillId="0" borderId="0" xfId="2" applyFont="1" applyAlignment="1">
      <alignment horizontal="center"/>
    </xf>
    <xf numFmtId="168" fontId="3" fillId="0" borderId="0" xfId="0" applyNumberFormat="1" applyFont="1"/>
    <xf numFmtId="0" fontId="3" fillId="0" borderId="0" xfId="0" applyFont="1" applyAlignment="1">
      <alignment horizontal="center"/>
    </xf>
    <xf numFmtId="44" fontId="3" fillId="0" borderId="0" xfId="2" applyFont="1" applyFill="1"/>
    <xf numFmtId="44" fontId="3" fillId="2" borderId="0" xfId="2" applyFont="1" applyFill="1"/>
    <xf numFmtId="44" fontId="3" fillId="0" borderId="0" xfId="0" applyNumberFormat="1" applyFont="1"/>
    <xf numFmtId="164" fontId="3" fillId="0" borderId="0" xfId="0" applyNumberFormat="1" applyFont="1"/>
    <xf numFmtId="44" fontId="3" fillId="0" borderId="2" xfId="2" applyFont="1" applyBorder="1"/>
    <xf numFmtId="44" fontId="3" fillId="3" borderId="0" xfId="2" applyFont="1" applyFill="1"/>
    <xf numFmtId="0" fontId="2" fillId="0" borderId="0" xfId="0" applyFont="1"/>
    <xf numFmtId="44" fontId="2" fillId="0" borderId="0" xfId="2" applyFont="1"/>
    <xf numFmtId="8" fontId="5" fillId="0" borderId="0" xfId="1" applyNumberFormat="1" applyFont="1" applyFill="1"/>
    <xf numFmtId="8" fontId="5" fillId="0" borderId="0" xfId="0" applyNumberFormat="1" applyFont="1" applyFill="1"/>
    <xf numFmtId="8" fontId="6" fillId="0" borderId="0" xfId="0" applyNumberFormat="1" applyFont="1" applyAlignment="1">
      <alignment horizontal="center"/>
    </xf>
    <xf numFmtId="166" fontId="8" fillId="0" borderId="0" xfId="1" applyNumberFormat="1" applyFont="1" applyBorder="1" applyAlignment="1">
      <alignment horizontal="center" wrapText="1"/>
    </xf>
    <xf numFmtId="166" fontId="8" fillId="0" borderId="1" xfId="1" applyNumberFormat="1" applyFont="1" applyBorder="1" applyAlignment="1">
      <alignment horizontal="center" wrapText="1"/>
    </xf>
    <xf numFmtId="0" fontId="8" fillId="0" borderId="1" xfId="0" applyFont="1" applyBorder="1" applyAlignment="1">
      <alignment horizontal="center" wrapText="1"/>
    </xf>
    <xf numFmtId="0" fontId="4" fillId="0" borderId="0" xfId="0" applyFont="1"/>
    <xf numFmtId="8" fontId="4" fillId="0" borderId="0" xfId="1" applyNumberFormat="1" applyFont="1"/>
    <xf numFmtId="8" fontId="4" fillId="0" borderId="0" xfId="0" applyNumberFormat="1" applyFont="1"/>
    <xf numFmtId="8" fontId="4" fillId="0" borderId="0" xfId="1" applyNumberFormat="1" applyFont="1" applyBorder="1"/>
    <xf numFmtId="8" fontId="4" fillId="0" borderId="2" xfId="2" applyNumberFormat="1" applyFont="1" applyBorder="1"/>
    <xf numFmtId="8" fontId="4" fillId="0" borderId="2" xfId="0" applyNumberFormat="1" applyFont="1" applyBorder="1"/>
    <xf numFmtId="0" fontId="4" fillId="0" borderId="0" xfId="0" applyFont="1" applyFill="1"/>
    <xf numFmtId="166" fontId="4" fillId="0" borderId="0" xfId="1" applyNumberFormat="1" applyFont="1" applyFill="1"/>
    <xf numFmtId="167" fontId="4" fillId="0" borderId="0" xfId="0" applyNumberFormat="1" applyFont="1"/>
    <xf numFmtId="0" fontId="3" fillId="5" borderId="3" xfId="0" applyFont="1" applyFill="1" applyBorder="1"/>
    <xf numFmtId="8" fontId="3" fillId="5" borderId="3" xfId="0" applyNumberFormat="1" applyFont="1" applyFill="1" applyBorder="1"/>
    <xf numFmtId="8" fontId="3" fillId="5" borderId="3" xfId="2" applyNumberFormat="1" applyFont="1" applyFill="1" applyBorder="1"/>
    <xf numFmtId="166" fontId="4" fillId="0" borderId="0" xfId="1" applyNumberFormat="1" applyFont="1"/>
    <xf numFmtId="8" fontId="4" fillId="0" borderId="0" xfId="1" applyNumberFormat="1" applyFont="1" applyFill="1"/>
    <xf numFmtId="8" fontId="7" fillId="0" borderId="0" xfId="1" applyNumberFormat="1" applyFont="1" applyFill="1"/>
    <xf numFmtId="8" fontId="4" fillId="0" borderId="0" xfId="0" applyNumberFormat="1" applyFont="1" applyFill="1"/>
    <xf numFmtId="44" fontId="4" fillId="0" borderId="0" xfId="2" applyFont="1"/>
    <xf numFmtId="44" fontId="4" fillId="0" borderId="0" xfId="0" applyNumberFormat="1" applyFont="1"/>
    <xf numFmtId="8" fontId="4" fillId="0" borderId="0" xfId="0" applyNumberFormat="1" applyFont="1" applyBorder="1"/>
    <xf numFmtId="8" fontId="4" fillId="0" borderId="0" xfId="1" applyNumberFormat="1" applyFont="1" applyFill="1" applyBorder="1"/>
    <xf numFmtId="167" fontId="4" fillId="0" borderId="0" xfId="2" applyNumberFormat="1" applyFont="1" applyFill="1"/>
    <xf numFmtId="8" fontId="4" fillId="0" borderId="2" xfId="2" applyNumberFormat="1" applyFont="1" applyFill="1" applyBorder="1"/>
    <xf numFmtId="0" fontId="3" fillId="0" borderId="0" xfId="0" applyFont="1" applyFill="1"/>
    <xf numFmtId="0" fontId="5" fillId="0" borderId="0" xfId="0" applyFont="1" applyFill="1"/>
    <xf numFmtId="0" fontId="7" fillId="0" borderId="0" xfId="0" applyFont="1" applyFill="1"/>
    <xf numFmtId="8" fontId="6" fillId="0" borderId="0" xfId="0" applyNumberFormat="1" applyFont="1" applyFill="1" applyAlignment="1">
      <alignment horizontal="center"/>
    </xf>
    <xf numFmtId="16" fontId="4" fillId="0" borderId="0" xfId="0" applyNumberFormat="1" applyFont="1" applyFill="1"/>
    <xf numFmtId="0" fontId="0" fillId="0" borderId="0" xfId="0" applyAlignment="1">
      <alignment vertical="center"/>
    </xf>
    <xf numFmtId="0" fontId="2" fillId="7" borderId="3" xfId="0" applyFont="1" applyFill="1" applyBorder="1"/>
    <xf numFmtId="0" fontId="2" fillId="7" borderId="3" xfId="0" applyFont="1" applyFill="1" applyBorder="1" applyAlignment="1">
      <alignment horizontal="center"/>
    </xf>
    <xf numFmtId="0" fontId="3" fillId="0" borderId="4" xfId="0" applyFont="1" applyBorder="1"/>
    <xf numFmtId="0" fontId="3" fillId="0" borderId="5" xfId="0" applyFont="1" applyBorder="1"/>
    <xf numFmtId="0" fontId="3" fillId="0" borderId="3" xfId="0" applyFont="1" applyFill="1" applyBorder="1"/>
    <xf numFmtId="0" fontId="3" fillId="0" borderId="3" xfId="0" applyFont="1" applyBorder="1"/>
    <xf numFmtId="4" fontId="12" fillId="0" borderId="3" xfId="0" applyNumberFormat="1" applyFont="1" applyBorder="1"/>
    <xf numFmtId="0" fontId="7" fillId="7" borderId="0" xfId="0" applyFont="1" applyFill="1" applyBorder="1" applyAlignment="1">
      <alignment horizontal="left"/>
    </xf>
    <xf numFmtId="0" fontId="7" fillId="7" borderId="0" xfId="0" applyFont="1" applyFill="1" applyBorder="1" applyAlignment="1">
      <alignment horizontal="center"/>
    </xf>
    <xf numFmtId="0" fontId="4" fillId="7" borderId="0" xfId="0" applyFont="1" applyFill="1"/>
    <xf numFmtId="0" fontId="0" fillId="0" borderId="3" xfId="0" applyBorder="1"/>
    <xf numFmtId="0" fontId="3" fillId="0" borderId="3" xfId="0" applyFont="1" applyFill="1" applyBorder="1" applyAlignment="1">
      <alignment horizontal="center"/>
    </xf>
    <xf numFmtId="168" fontId="12" fillId="0" borderId="3" xfId="0" applyNumberFormat="1" applyFont="1" applyBorder="1" applyAlignment="1">
      <alignment horizontal="center"/>
    </xf>
    <xf numFmtId="0" fontId="3" fillId="0" borderId="3" xfId="0" applyFont="1" applyBorder="1" applyAlignment="1">
      <alignment horizontal="center"/>
    </xf>
    <xf numFmtId="4" fontId="12" fillId="0" borderId="3" xfId="0" applyNumberFormat="1" applyFont="1" applyBorder="1" applyAlignment="1">
      <alignment horizontal="center"/>
    </xf>
    <xf numFmtId="0" fontId="2" fillId="0" borderId="0" xfId="0" applyFont="1" applyFill="1" applyBorder="1" applyAlignment="1">
      <alignment horizontal="center"/>
    </xf>
    <xf numFmtId="44" fontId="7" fillId="0" borderId="0" xfId="1" applyNumberFormat="1" applyFont="1" applyFill="1"/>
    <xf numFmtId="0" fontId="2" fillId="0" borderId="6"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3" fillId="0" borderId="6" xfId="0" applyFont="1" applyBorder="1"/>
    <xf numFmtId="0" fontId="3" fillId="0" borderId="0" xfId="0" applyFont="1" applyBorder="1"/>
    <xf numFmtId="0" fontId="3" fillId="0" borderId="7" xfId="0" applyFont="1" applyBorder="1"/>
    <xf numFmtId="0" fontId="3" fillId="0" borderId="1" xfId="0" applyFont="1" applyBorder="1"/>
    <xf numFmtId="0" fontId="3" fillId="0" borderId="8" xfId="0" applyFont="1" applyBorder="1"/>
    <xf numFmtId="44" fontId="3" fillId="0" borderId="0" xfId="2" applyFont="1" applyBorder="1"/>
    <xf numFmtId="44" fontId="7" fillId="0" borderId="0" xfId="2" applyFont="1"/>
    <xf numFmtId="8" fontId="3" fillId="5" borderId="9" xfId="0" applyNumberFormat="1" applyFont="1" applyFill="1" applyBorder="1"/>
    <xf numFmtId="0" fontId="9" fillId="0" borderId="3" xfId="0" applyFont="1" applyFill="1" applyBorder="1"/>
    <xf numFmtId="44" fontId="7" fillId="0" borderId="0" xfId="2" applyFont="1" applyFill="1"/>
    <xf numFmtId="44" fontId="3" fillId="0" borderId="3" xfId="0" applyNumberFormat="1" applyFont="1" applyBorder="1"/>
    <xf numFmtId="44" fontId="3" fillId="0" borderId="0" xfId="0" applyNumberFormat="1" applyFont="1" applyBorder="1"/>
    <xf numFmtId="0" fontId="13" fillId="0" borderId="0" xfId="0" applyFont="1" applyAlignment="1">
      <alignment horizontal="center"/>
    </xf>
    <xf numFmtId="168" fontId="3" fillId="0" borderId="0" xfId="0" applyNumberFormat="1" applyFont="1" applyAlignment="1">
      <alignment horizontal="center"/>
    </xf>
    <xf numFmtId="2" fontId="3" fillId="0" borderId="0" xfId="0" applyNumberFormat="1" applyFont="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right"/>
    </xf>
    <xf numFmtId="0" fontId="4" fillId="6" borderId="3" xfId="0" applyFont="1" applyFill="1" applyBorder="1"/>
    <xf numFmtId="44" fontId="4" fillId="6" borderId="3" xfId="2" applyFont="1" applyFill="1" applyBorder="1"/>
    <xf numFmtId="0" fontId="14" fillId="0" borderId="0" xfId="4" applyFont="1"/>
    <xf numFmtId="0" fontId="3" fillId="0" borderId="0" xfId="0" applyFont="1" applyFill="1" applyAlignment="1">
      <alignment horizontal="center"/>
    </xf>
    <xf numFmtId="44" fontId="3" fillId="0" borderId="0" xfId="2" applyFont="1" applyFill="1" applyAlignment="1">
      <alignment horizontal="center"/>
    </xf>
    <xf numFmtId="44" fontId="4" fillId="0" borderId="3" xfId="0" applyNumberFormat="1" applyFont="1" applyFill="1" applyBorder="1"/>
    <xf numFmtId="0" fontId="4" fillId="0" borderId="3" xfId="0" applyFont="1" applyFill="1" applyBorder="1"/>
    <xf numFmtId="0" fontId="4" fillId="0" borderId="0" xfId="0" applyFont="1" applyFill="1" applyAlignment="1">
      <alignment horizontal="right"/>
    </xf>
    <xf numFmtId="8" fontId="4" fillId="0" borderId="0" xfId="2" applyNumberFormat="1" applyFont="1"/>
    <xf numFmtId="0" fontId="2" fillId="0" borderId="0" xfId="0" applyFont="1" applyFill="1"/>
    <xf numFmtId="2" fontId="3" fillId="0" borderId="0" xfId="0" applyNumberFormat="1" applyFont="1" applyFill="1" applyBorder="1"/>
    <xf numFmtId="8" fontId="10" fillId="0" borderId="0" xfId="0" applyNumberFormat="1" applyFont="1" applyFill="1" applyBorder="1"/>
    <xf numFmtId="0" fontId="7" fillId="0" borderId="0" xfId="0" applyFont="1" applyFill="1" applyAlignment="1">
      <alignment horizontal="center"/>
    </xf>
    <xf numFmtId="0" fontId="3" fillId="7" borderId="0" xfId="0" applyFont="1" applyFill="1"/>
    <xf numFmtId="0" fontId="2" fillId="7" borderId="0" xfId="0" applyFont="1" applyFill="1" applyBorder="1" applyAlignment="1">
      <alignment horizontal="left"/>
    </xf>
    <xf numFmtId="44" fontId="3" fillId="7" borderId="0" xfId="2" applyFont="1" applyFill="1"/>
    <xf numFmtId="15" fontId="2" fillId="7" borderId="0" xfId="0" applyNumberFormat="1" applyFont="1" applyFill="1" applyBorder="1" applyAlignment="1">
      <alignment horizontal="left"/>
    </xf>
    <xf numFmtId="0" fontId="3" fillId="0" borderId="0" xfId="0" applyFont="1" applyBorder="1" applyAlignment="1">
      <alignment horizontal="center"/>
    </xf>
    <xf numFmtId="2" fontId="3" fillId="0" borderId="0" xfId="0" applyNumberFormat="1" applyFont="1" applyBorder="1" applyAlignment="1">
      <alignment horizontal="center"/>
    </xf>
    <xf numFmtId="8" fontId="4" fillId="0" borderId="0" xfId="2" applyNumberFormat="1" applyFont="1" applyFill="1"/>
    <xf numFmtId="16" fontId="3" fillId="0" borderId="0" xfId="0" applyNumberFormat="1" applyFont="1"/>
    <xf numFmtId="44" fontId="7" fillId="0" borderId="0" xfId="1" applyNumberFormat="1" applyFont="1" applyFill="1" applyBorder="1"/>
    <xf numFmtId="44" fontId="3" fillId="0" borderId="0" xfId="2" applyFont="1" applyFill="1" applyBorder="1"/>
    <xf numFmtId="44" fontId="3" fillId="2" borderId="0" xfId="2" applyFont="1" applyFill="1" applyBorder="1"/>
    <xf numFmtId="41" fontId="4" fillId="0" borderId="0" xfId="2" applyNumberFormat="1" applyFont="1" applyFill="1"/>
    <xf numFmtId="8" fontId="3" fillId="0" borderId="0" xfId="2" applyNumberFormat="1" applyFont="1" applyFill="1"/>
    <xf numFmtId="0" fontId="2" fillId="7" borderId="0" xfId="0" applyFont="1" applyFill="1"/>
    <xf numFmtId="8" fontId="3" fillId="4" borderId="3" xfId="0" applyNumberFormat="1" applyFont="1" applyFill="1" applyBorder="1"/>
    <xf numFmtId="0" fontId="16" fillId="0" borderId="0" xfId="0" applyFont="1" applyAlignment="1">
      <alignment vertical="center"/>
    </xf>
    <xf numFmtId="0" fontId="15" fillId="0" borderId="0" xfId="0" applyFont="1" applyAlignment="1">
      <alignment horizontal="left" vertical="center" indent="5"/>
    </xf>
    <xf numFmtId="0" fontId="0" fillId="0" borderId="0" xfId="0" applyFont="1"/>
    <xf numFmtId="0" fontId="2" fillId="0" borderId="0" xfId="0" applyFont="1" applyAlignment="1">
      <alignment vertical="center"/>
    </xf>
    <xf numFmtId="0" fontId="3" fillId="0" borderId="0" xfId="0" applyFont="1" applyAlignment="1">
      <alignment vertical="center"/>
    </xf>
    <xf numFmtId="0" fontId="7" fillId="0" borderId="0" xfId="0" applyFont="1" applyFill="1" applyBorder="1" applyAlignment="1">
      <alignment horizontal="center"/>
    </xf>
    <xf numFmtId="166" fontId="7" fillId="0" borderId="0" xfId="1" applyNumberFormat="1" applyFont="1" applyFill="1" applyBorder="1" applyAlignment="1">
      <alignment horizontal="center"/>
    </xf>
    <xf numFmtId="166" fontId="8" fillId="0" borderId="0" xfId="1" applyNumberFormat="1" applyFont="1" applyFill="1" applyBorder="1" applyAlignment="1">
      <alignment horizontal="center"/>
    </xf>
    <xf numFmtId="0" fontId="8" fillId="0" borderId="0" xfId="0" applyFont="1" applyBorder="1" applyAlignment="1">
      <alignment horizontal="center" wrapText="1"/>
    </xf>
    <xf numFmtId="0" fontId="4" fillId="0" borderId="0" xfId="0" applyFont="1" applyBorder="1"/>
    <xf numFmtId="166" fontId="4" fillId="0" borderId="3" xfId="1" applyNumberFormat="1" applyFont="1" applyFill="1" applyBorder="1"/>
    <xf numFmtId="0" fontId="4" fillId="0" borderId="6" xfId="0" applyFont="1" applyBorder="1"/>
    <xf numFmtId="166" fontId="4" fillId="0" borderId="0" xfId="0" applyNumberFormat="1" applyFont="1" applyBorder="1"/>
    <xf numFmtId="2" fontId="4" fillId="0" borderId="3" xfId="0" applyNumberFormat="1" applyFont="1" applyFill="1" applyBorder="1"/>
    <xf numFmtId="165" fontId="4" fillId="0" borderId="3" xfId="1" applyNumberFormat="1" applyFont="1" applyFill="1" applyBorder="1"/>
    <xf numFmtId="0" fontId="3" fillId="0" borderId="3" xfId="0" applyFont="1" applyFill="1" applyBorder="1" applyAlignment="1">
      <alignment horizontal="right"/>
    </xf>
    <xf numFmtId="8" fontId="3" fillId="4" borderId="2" xfId="0" applyNumberFormat="1" applyFont="1" applyFill="1" applyBorder="1"/>
    <xf numFmtId="44" fontId="4" fillId="0" borderId="3" xfId="0" applyNumberFormat="1" applyFont="1" applyFill="1" applyBorder="1" applyAlignment="1"/>
    <xf numFmtId="44" fontId="10" fillId="0" borderId="3" xfId="2" applyFont="1" applyFill="1" applyBorder="1"/>
    <xf numFmtId="0" fontId="3" fillId="0" borderId="3" xfId="0" applyFont="1" applyFill="1" applyBorder="1" applyAlignment="1"/>
    <xf numFmtId="8" fontId="3" fillId="0" borderId="3" xfId="0" applyNumberFormat="1" applyFont="1" applyFill="1" applyBorder="1"/>
    <xf numFmtId="0" fontId="4" fillId="6" borderId="3" xfId="0" applyFont="1" applyFill="1" applyBorder="1" applyAlignment="1">
      <alignment horizontal="center"/>
    </xf>
    <xf numFmtId="0" fontId="17" fillId="0" borderId="0" xfId="0" applyFont="1" applyAlignment="1">
      <alignment wrapText="1"/>
    </xf>
    <xf numFmtId="0" fontId="0" fillId="0" borderId="0" xfId="0" applyAlignment="1">
      <alignment wrapText="1"/>
    </xf>
  </cellXfs>
  <cellStyles count="5">
    <cellStyle name="Comma" xfId="1" builtinId="3"/>
    <cellStyle name="Comma 2" xfId="3" xr:uid="{00000000-0005-0000-0000-000001000000}"/>
    <cellStyle name="Currency" xfId="2" builtinId="4"/>
    <cellStyle name="Hyperlink" xfId="4"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361950</xdr:colOff>
      <xdr:row>49</xdr:row>
      <xdr:rowOff>9525</xdr:rowOff>
    </xdr:to>
    <xdr:sp macro="" textlink="">
      <xdr:nvSpPr>
        <xdr:cNvPr id="1025" name="AutoShape 1" descr="page1image15952">
          <a:extLst>
            <a:ext uri="{FF2B5EF4-FFF2-40B4-BE49-F238E27FC236}">
              <a16:creationId xmlns:a16="http://schemas.microsoft.com/office/drawing/2014/main" id="{00000000-0008-0000-0200-000001040000}"/>
            </a:ext>
          </a:extLst>
        </xdr:cNvPr>
        <xdr:cNvSpPr>
          <a:spLocks noChangeAspect="1" noChangeArrowheads="1"/>
        </xdr:cNvSpPr>
      </xdr:nvSpPr>
      <xdr:spPr bwMode="auto">
        <a:xfrm>
          <a:off x="200025" y="9048750"/>
          <a:ext cx="361950"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771525</xdr:colOff>
      <xdr:row>50</xdr:row>
      <xdr:rowOff>9525</xdr:rowOff>
    </xdr:to>
    <xdr:sp macro="" textlink="">
      <xdr:nvSpPr>
        <xdr:cNvPr id="1026" name="AutoShape 2" descr="page1image16224">
          <a:extLst>
            <a:ext uri="{FF2B5EF4-FFF2-40B4-BE49-F238E27FC236}">
              <a16:creationId xmlns:a16="http://schemas.microsoft.com/office/drawing/2014/main" id="{00000000-0008-0000-0200-000002040000}"/>
            </a:ext>
          </a:extLst>
        </xdr:cNvPr>
        <xdr:cNvSpPr>
          <a:spLocks noChangeAspect="1" noChangeArrowheads="1"/>
        </xdr:cNvSpPr>
      </xdr:nvSpPr>
      <xdr:spPr bwMode="auto">
        <a:xfrm>
          <a:off x="200025" y="9248775"/>
          <a:ext cx="771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771525</xdr:colOff>
      <xdr:row>50</xdr:row>
      <xdr:rowOff>9525</xdr:rowOff>
    </xdr:to>
    <xdr:sp macro="" textlink="">
      <xdr:nvSpPr>
        <xdr:cNvPr id="1027" name="AutoShape 3" descr="page1image16496">
          <a:extLst>
            <a:ext uri="{FF2B5EF4-FFF2-40B4-BE49-F238E27FC236}">
              <a16:creationId xmlns:a16="http://schemas.microsoft.com/office/drawing/2014/main" id="{00000000-0008-0000-0200-000003040000}"/>
            </a:ext>
          </a:extLst>
        </xdr:cNvPr>
        <xdr:cNvSpPr>
          <a:spLocks noChangeAspect="1" noChangeArrowheads="1"/>
        </xdr:cNvSpPr>
      </xdr:nvSpPr>
      <xdr:spPr bwMode="auto">
        <a:xfrm>
          <a:off x="200025" y="9448800"/>
          <a:ext cx="771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1"/>
  <sheetViews>
    <sheetView tabSelected="1" workbookViewId="0">
      <pane xSplit="2" ySplit="2" topLeftCell="C9" activePane="bottomRight" state="frozen"/>
      <selection pane="topRight" activeCell="D1" sqref="D1"/>
      <selection pane="bottomLeft" activeCell="A5" sqref="A5"/>
      <selection pane="bottomRight" activeCell="J4" sqref="J4"/>
    </sheetView>
  </sheetViews>
  <sheetFormatPr defaultColWidth="8.81640625" defaultRowHeight="13" x14ac:dyDescent="0.3"/>
  <cols>
    <col min="1" max="1" width="7" style="3" customWidth="1"/>
    <col min="2" max="2" width="41.81640625" style="3" customWidth="1"/>
    <col min="3" max="3" width="10.453125" style="3" customWidth="1"/>
    <col min="4" max="4" width="14.26953125" style="3" bestFit="1" customWidth="1"/>
    <col min="5" max="5" width="12.7265625" style="3" customWidth="1"/>
    <col min="6" max="6" width="15.81640625" style="3" customWidth="1"/>
    <col min="7" max="8" width="12.7265625" style="3" customWidth="1"/>
    <col min="9" max="9" width="4" style="3" customWidth="1"/>
    <col min="10" max="10" width="36.26953125" style="3" bestFit="1" customWidth="1"/>
    <col min="11" max="11" width="13.453125" style="3" customWidth="1"/>
    <col min="12" max="12" width="11.7265625" style="3" customWidth="1"/>
    <col min="13" max="16384" width="8.81640625" style="3"/>
  </cols>
  <sheetData>
    <row r="1" spans="1:15" x14ac:dyDescent="0.3">
      <c r="A1" s="59" t="s">
        <v>123</v>
      </c>
      <c r="B1" s="60"/>
      <c r="C1" s="60"/>
      <c r="D1" s="60"/>
      <c r="E1" s="60"/>
      <c r="F1" s="60"/>
      <c r="G1" s="60"/>
      <c r="H1" s="60"/>
      <c r="I1" s="61"/>
      <c r="J1" s="61"/>
      <c r="K1" s="61"/>
      <c r="L1" s="61"/>
      <c r="M1" s="61"/>
      <c r="N1" s="61"/>
      <c r="O1" s="24"/>
    </row>
    <row r="2" spans="1:15" s="73" customFormat="1" ht="29" x14ac:dyDescent="0.45">
      <c r="A2" s="122"/>
      <c r="B2" s="122" t="s">
        <v>0</v>
      </c>
      <c r="C2" s="123"/>
      <c r="D2" s="124" t="s">
        <v>1</v>
      </c>
      <c r="E2" s="125" t="s">
        <v>2</v>
      </c>
      <c r="F2" s="21" t="s">
        <v>3</v>
      </c>
      <c r="G2" s="21" t="s">
        <v>4</v>
      </c>
      <c r="H2" s="125" t="s">
        <v>5</v>
      </c>
      <c r="I2" s="126"/>
      <c r="J2" s="126" t="s">
        <v>12</v>
      </c>
      <c r="K2" s="126"/>
      <c r="L2" s="126"/>
      <c r="M2" s="126"/>
      <c r="N2" s="126"/>
      <c r="O2" s="126"/>
    </row>
    <row r="3" spans="1:15" x14ac:dyDescent="0.3">
      <c r="A3" s="30"/>
      <c r="B3" s="30"/>
      <c r="C3" s="31"/>
      <c r="D3" s="31"/>
      <c r="E3" s="36"/>
      <c r="F3" s="36"/>
      <c r="G3" s="36"/>
      <c r="H3" s="24"/>
      <c r="I3" s="24"/>
      <c r="J3" s="24"/>
      <c r="K3" s="24"/>
      <c r="L3" s="24"/>
      <c r="M3" s="24"/>
      <c r="N3" s="24"/>
      <c r="O3" s="24"/>
    </row>
    <row r="4" spans="1:15" x14ac:dyDescent="0.3">
      <c r="A4" s="30"/>
      <c r="B4" s="30" t="s">
        <v>116</v>
      </c>
      <c r="C4" s="31"/>
      <c r="D4" s="37"/>
      <c r="E4" s="68"/>
      <c r="F4" s="37"/>
      <c r="G4" s="37"/>
      <c r="H4" s="39"/>
      <c r="I4" s="30"/>
      <c r="J4" s="30" t="s">
        <v>134</v>
      </c>
      <c r="K4" s="30"/>
      <c r="L4" s="30"/>
      <c r="M4" s="24"/>
      <c r="N4" s="24"/>
      <c r="O4" s="24"/>
    </row>
    <row r="5" spans="1:15" x14ac:dyDescent="0.3">
      <c r="A5" s="30"/>
      <c r="B5" s="30" t="s">
        <v>117</v>
      </c>
      <c r="C5" s="31"/>
      <c r="D5" s="37"/>
      <c r="E5" s="68"/>
      <c r="F5" s="37"/>
      <c r="G5" s="37"/>
      <c r="H5" s="39"/>
      <c r="I5" s="30"/>
      <c r="J5" s="30" t="s">
        <v>134</v>
      </c>
      <c r="K5" s="30"/>
      <c r="L5" s="30"/>
      <c r="M5" s="24"/>
      <c r="N5" s="24"/>
      <c r="O5" s="24"/>
    </row>
    <row r="6" spans="1:15" x14ac:dyDescent="0.3">
      <c r="A6" s="30"/>
      <c r="B6" s="30" t="s">
        <v>118</v>
      </c>
      <c r="C6" s="31"/>
      <c r="D6" s="37"/>
      <c r="E6" s="68"/>
      <c r="F6" s="37"/>
      <c r="G6" s="37"/>
      <c r="H6" s="39"/>
      <c r="I6" s="30"/>
      <c r="J6" s="30" t="s">
        <v>134</v>
      </c>
      <c r="K6" s="30"/>
      <c r="L6" s="30"/>
      <c r="M6" s="24"/>
      <c r="N6" s="24"/>
      <c r="O6" s="24"/>
    </row>
    <row r="7" spans="1:15" x14ac:dyDescent="0.3">
      <c r="A7" s="30"/>
      <c r="B7" s="30" t="s">
        <v>91</v>
      </c>
      <c r="C7" s="31"/>
      <c r="D7" s="37"/>
      <c r="E7" s="68"/>
      <c r="F7" s="37"/>
      <c r="G7" s="37"/>
      <c r="H7" s="39"/>
      <c r="I7" s="30"/>
      <c r="J7" s="30" t="s">
        <v>115</v>
      </c>
      <c r="K7" s="30"/>
      <c r="L7" s="30"/>
      <c r="M7" s="24"/>
      <c r="N7" s="24"/>
      <c r="O7" s="24"/>
    </row>
    <row r="8" spans="1:15" x14ac:dyDescent="0.3">
      <c r="A8" s="30"/>
      <c r="B8" s="30" t="s">
        <v>30</v>
      </c>
      <c r="C8" s="31"/>
      <c r="D8" s="37"/>
      <c r="E8" s="68"/>
      <c r="F8" s="37"/>
      <c r="G8" s="37"/>
      <c r="H8" s="39"/>
      <c r="I8" s="30"/>
      <c r="J8" s="30" t="s">
        <v>121</v>
      </c>
      <c r="K8" s="30"/>
      <c r="L8" s="30"/>
      <c r="M8" s="24"/>
      <c r="N8" s="24"/>
      <c r="O8" s="24"/>
    </row>
    <row r="9" spans="1:15" x14ac:dyDescent="0.3">
      <c r="A9" s="30"/>
      <c r="B9" s="30" t="s">
        <v>119</v>
      </c>
      <c r="C9" s="31"/>
      <c r="D9" s="37"/>
      <c r="E9" s="68"/>
      <c r="F9" s="37"/>
      <c r="G9" s="37"/>
      <c r="H9" s="39"/>
      <c r="I9" s="30"/>
      <c r="J9" s="30" t="s">
        <v>121</v>
      </c>
      <c r="K9" s="30"/>
      <c r="L9" s="30"/>
      <c r="M9" s="24"/>
      <c r="N9" s="24"/>
      <c r="O9" s="24"/>
    </row>
    <row r="10" spans="1:15" x14ac:dyDescent="0.3">
      <c r="A10" s="30"/>
      <c r="B10" s="30" t="s">
        <v>101</v>
      </c>
      <c r="C10" s="31"/>
      <c r="D10" s="37"/>
      <c r="E10" s="68"/>
      <c r="F10" s="37"/>
      <c r="G10" s="37"/>
      <c r="H10" s="39"/>
      <c r="I10" s="30"/>
      <c r="J10" s="30" t="s">
        <v>121</v>
      </c>
      <c r="K10" s="30"/>
      <c r="L10" s="30"/>
      <c r="M10" s="24"/>
      <c r="N10" s="24"/>
      <c r="O10" s="24"/>
    </row>
    <row r="11" spans="1:15" x14ac:dyDescent="0.3">
      <c r="A11" s="30"/>
      <c r="B11" s="30" t="s">
        <v>120</v>
      </c>
      <c r="C11" s="31"/>
      <c r="D11" s="37"/>
      <c r="E11" s="68"/>
      <c r="F11" s="37"/>
      <c r="G11" s="37"/>
      <c r="H11" s="39"/>
      <c r="I11" s="30"/>
      <c r="J11" s="30" t="s">
        <v>121</v>
      </c>
      <c r="K11" s="30"/>
      <c r="L11" s="30"/>
      <c r="M11" s="24"/>
      <c r="N11" s="24"/>
      <c r="O11" s="24"/>
    </row>
    <row r="12" spans="1:15" x14ac:dyDescent="0.3">
      <c r="A12" s="30"/>
      <c r="B12" s="30" t="s">
        <v>111</v>
      </c>
      <c r="C12" s="31"/>
      <c r="D12" s="37"/>
      <c r="E12" s="68"/>
      <c r="F12" s="37"/>
      <c r="G12" s="37"/>
      <c r="H12" s="39"/>
      <c r="I12" s="30"/>
      <c r="J12" s="30" t="s">
        <v>122</v>
      </c>
      <c r="K12" s="30"/>
      <c r="L12" s="30"/>
      <c r="M12" s="24"/>
      <c r="N12" s="24"/>
      <c r="O12" s="24"/>
    </row>
    <row r="13" spans="1:15" x14ac:dyDescent="0.3">
      <c r="A13" s="30"/>
      <c r="B13" s="30" t="s">
        <v>112</v>
      </c>
      <c r="C13" s="31"/>
      <c r="D13" s="37"/>
      <c r="E13" s="68"/>
      <c r="F13" s="37"/>
      <c r="G13" s="37"/>
      <c r="H13" s="39"/>
      <c r="I13" s="30"/>
      <c r="J13" s="30" t="s">
        <v>122</v>
      </c>
      <c r="K13" s="30"/>
      <c r="L13" s="30"/>
      <c r="M13" s="24"/>
      <c r="N13" s="24"/>
      <c r="O13" s="24"/>
    </row>
    <row r="14" spans="1:15" x14ac:dyDescent="0.3">
      <c r="A14" s="30"/>
      <c r="B14" s="30" t="s">
        <v>113</v>
      </c>
      <c r="C14" s="31"/>
      <c r="D14" s="37"/>
      <c r="E14" s="38"/>
      <c r="F14" s="37"/>
      <c r="G14" s="37"/>
      <c r="H14" s="39"/>
      <c r="I14" s="30"/>
      <c r="J14" s="30" t="s">
        <v>122</v>
      </c>
      <c r="K14" s="30"/>
      <c r="L14" s="30"/>
      <c r="M14" s="24"/>
      <c r="N14" s="24"/>
      <c r="O14" s="24"/>
    </row>
    <row r="15" spans="1:15" x14ac:dyDescent="0.3">
      <c r="A15" s="30"/>
      <c r="B15" s="30" t="s">
        <v>114</v>
      </c>
      <c r="C15" s="31"/>
      <c r="D15" s="37"/>
      <c r="E15" s="68"/>
      <c r="F15" s="37"/>
      <c r="G15" s="25"/>
      <c r="H15" s="26"/>
      <c r="I15" s="24"/>
      <c r="J15" s="24" t="s">
        <v>110</v>
      </c>
      <c r="K15" s="24"/>
      <c r="L15" s="24"/>
      <c r="M15" s="24"/>
      <c r="N15" s="24"/>
      <c r="O15" s="24"/>
    </row>
    <row r="16" spans="1:15" x14ac:dyDescent="0.3">
      <c r="A16" s="30"/>
      <c r="B16" s="30" t="s">
        <v>124</v>
      </c>
      <c r="C16" s="31"/>
      <c r="D16" s="37"/>
      <c r="E16" s="68"/>
      <c r="F16" s="37"/>
      <c r="G16" s="25"/>
      <c r="H16" s="26"/>
      <c r="I16" s="24"/>
      <c r="J16" s="24" t="s">
        <v>125</v>
      </c>
      <c r="K16" s="24"/>
      <c r="L16" s="24"/>
      <c r="M16" s="24"/>
      <c r="N16" s="24"/>
      <c r="O16" s="24"/>
    </row>
    <row r="17" spans="1:15" x14ac:dyDescent="0.3">
      <c r="A17" s="30"/>
      <c r="B17" s="30" t="s">
        <v>6</v>
      </c>
      <c r="C17" s="31"/>
      <c r="D17" s="37"/>
      <c r="E17" s="78"/>
      <c r="F17" s="37"/>
      <c r="G17" s="25"/>
      <c r="H17" s="26"/>
      <c r="I17" s="24"/>
      <c r="J17" s="24" t="s">
        <v>133</v>
      </c>
      <c r="K17" s="24"/>
      <c r="L17" s="24"/>
      <c r="M17" s="24"/>
      <c r="N17" s="24"/>
      <c r="O17" s="24"/>
    </row>
    <row r="18" spans="1:15" x14ac:dyDescent="0.3">
      <c r="A18" s="30"/>
      <c r="B18" s="30" t="s">
        <v>104</v>
      </c>
      <c r="C18" s="31"/>
      <c r="D18" s="37"/>
      <c r="E18" s="78"/>
      <c r="F18" s="25"/>
      <c r="G18" s="25"/>
      <c r="H18" s="26"/>
      <c r="I18" s="24"/>
      <c r="J18" s="24" t="s">
        <v>110</v>
      </c>
      <c r="K18" s="24"/>
      <c r="L18" s="24"/>
      <c r="M18" s="24"/>
      <c r="N18" s="24"/>
      <c r="O18" s="24"/>
    </row>
    <row r="19" spans="1:15" x14ac:dyDescent="0.3">
      <c r="A19" s="30"/>
      <c r="B19" s="30" t="s">
        <v>131</v>
      </c>
      <c r="C19" s="31"/>
      <c r="D19" s="37"/>
      <c r="E19" s="78"/>
      <c r="F19" s="25"/>
      <c r="G19" s="25"/>
      <c r="H19" s="26"/>
      <c r="I19" s="24"/>
      <c r="J19" s="24" t="s">
        <v>132</v>
      </c>
      <c r="K19" s="24"/>
      <c r="L19" s="24"/>
      <c r="M19" s="24"/>
      <c r="N19" s="24"/>
      <c r="O19" s="24"/>
    </row>
    <row r="20" spans="1:15" x14ac:dyDescent="0.3">
      <c r="A20" s="30"/>
      <c r="B20" s="30" t="s">
        <v>105</v>
      </c>
      <c r="C20" s="31"/>
      <c r="D20" s="37"/>
      <c r="E20" s="68"/>
      <c r="F20" s="37"/>
      <c r="G20" s="25"/>
      <c r="H20" s="26"/>
      <c r="I20" s="24"/>
      <c r="J20" s="24" t="s">
        <v>126</v>
      </c>
      <c r="K20" s="24"/>
      <c r="L20" s="24"/>
      <c r="M20" s="24"/>
      <c r="N20" s="24"/>
      <c r="O20" s="24"/>
    </row>
    <row r="21" spans="1:15" x14ac:dyDescent="0.3">
      <c r="A21" s="30"/>
      <c r="B21" s="30" t="s">
        <v>102</v>
      </c>
      <c r="C21" s="31"/>
      <c r="D21" s="37"/>
      <c r="E21" s="78"/>
      <c r="F21" s="25"/>
      <c r="G21" s="25"/>
      <c r="H21" s="26"/>
      <c r="I21" s="24"/>
      <c r="J21" s="24" t="s">
        <v>127</v>
      </c>
      <c r="K21" s="24"/>
      <c r="L21" s="40"/>
      <c r="M21" s="24"/>
      <c r="N21" s="24"/>
      <c r="O21" s="24"/>
    </row>
    <row r="22" spans="1:15" x14ac:dyDescent="0.3">
      <c r="A22" s="30"/>
      <c r="B22" s="30" t="s">
        <v>7</v>
      </c>
      <c r="C22" s="30"/>
      <c r="D22" s="37"/>
      <c r="E22" s="78"/>
      <c r="F22" s="25"/>
      <c r="G22" s="25"/>
      <c r="H22" s="26"/>
      <c r="I22" s="24"/>
      <c r="J22" s="24" t="s">
        <v>128</v>
      </c>
      <c r="K22" s="24"/>
      <c r="L22" s="41"/>
      <c r="M22" s="24"/>
      <c r="N22" s="24"/>
      <c r="O22" s="24"/>
    </row>
    <row r="23" spans="1:15" x14ac:dyDescent="0.3">
      <c r="A23" s="30"/>
      <c r="B23" s="30" t="s">
        <v>8</v>
      </c>
      <c r="C23" s="31"/>
      <c r="D23" s="37"/>
      <c r="E23" s="68"/>
      <c r="F23" s="25"/>
      <c r="G23" s="25"/>
      <c r="H23" s="26"/>
      <c r="I23" s="24"/>
      <c r="J23" s="24" t="s">
        <v>110</v>
      </c>
      <c r="K23" s="24"/>
      <c r="L23" s="24"/>
      <c r="M23" s="24"/>
      <c r="N23" s="24"/>
      <c r="O23" s="24"/>
    </row>
    <row r="24" spans="1:15" x14ac:dyDescent="0.3">
      <c r="A24" s="30"/>
      <c r="B24" s="30" t="s">
        <v>9</v>
      </c>
      <c r="C24" s="31"/>
      <c r="D24" s="43"/>
      <c r="E24" s="81"/>
      <c r="F24" s="43"/>
      <c r="G24" s="27"/>
      <c r="H24" s="42"/>
      <c r="I24" s="24"/>
      <c r="J24" s="24" t="s">
        <v>110</v>
      </c>
      <c r="K24" s="24"/>
      <c r="L24" s="24"/>
      <c r="M24" s="24"/>
      <c r="N24" s="24"/>
      <c r="O24" s="24"/>
    </row>
    <row r="25" spans="1:15" x14ac:dyDescent="0.3">
      <c r="A25" s="30"/>
      <c r="B25" s="30" t="s">
        <v>103</v>
      </c>
      <c r="C25" s="31"/>
      <c r="D25" s="43"/>
      <c r="E25" s="110"/>
      <c r="F25" s="43"/>
      <c r="G25" s="27"/>
      <c r="H25" s="42"/>
      <c r="I25" s="24"/>
      <c r="J25" s="24" t="s">
        <v>110</v>
      </c>
      <c r="K25" s="24"/>
      <c r="L25" s="24"/>
      <c r="M25" s="24"/>
      <c r="N25" s="24"/>
      <c r="O25" s="24"/>
    </row>
    <row r="26" spans="1:15" ht="13.5" thickBot="1" x14ac:dyDescent="0.35">
      <c r="A26" s="30"/>
      <c r="B26" s="30" t="s">
        <v>10</v>
      </c>
      <c r="C26" s="44"/>
      <c r="D26" s="45">
        <f>SUM(D4:D25)</f>
        <v>0</v>
      </c>
      <c r="E26" s="28">
        <f>SUM(E4:E25)</f>
        <v>0</v>
      </c>
      <c r="F26" s="28">
        <f>SUM(F4:F25)</f>
        <v>0</v>
      </c>
      <c r="G26" s="28">
        <f>SUM(G4:G25)</f>
        <v>0</v>
      </c>
      <c r="H26" s="28">
        <f>SUM(H4:H25)</f>
        <v>0</v>
      </c>
      <c r="I26" s="24"/>
      <c r="J26" s="24"/>
      <c r="K26" s="24"/>
      <c r="L26" s="24"/>
      <c r="M26" s="24"/>
      <c r="N26" s="24"/>
      <c r="O26" s="24"/>
    </row>
    <row r="27" spans="1:15" ht="13.5" thickTop="1" x14ac:dyDescent="0.3">
      <c r="A27" s="30"/>
      <c r="B27" s="96"/>
      <c r="C27" s="30"/>
      <c r="D27" s="39"/>
      <c r="E27" s="25"/>
      <c r="F27" s="25"/>
      <c r="G27" s="25"/>
      <c r="H27" s="25"/>
      <c r="I27" s="24"/>
      <c r="J27" s="24"/>
      <c r="K27" s="24"/>
      <c r="L27" s="24"/>
      <c r="M27" s="24"/>
      <c r="N27" s="24"/>
      <c r="O27" s="24"/>
    </row>
    <row r="28" spans="1:15" x14ac:dyDescent="0.3">
      <c r="A28" s="46"/>
      <c r="B28" s="47"/>
      <c r="C28" s="47"/>
      <c r="D28" s="39"/>
      <c r="E28" s="26"/>
      <c r="F28" s="26"/>
      <c r="G28" s="26"/>
      <c r="H28" s="26"/>
      <c r="I28" s="24"/>
      <c r="J28" s="24"/>
      <c r="K28" s="24"/>
    </row>
    <row r="29" spans="1:15" ht="29" x14ac:dyDescent="0.45">
      <c r="A29" s="46"/>
      <c r="B29" s="101" t="s">
        <v>67</v>
      </c>
      <c r="C29" s="48"/>
      <c r="D29" s="49" t="s">
        <v>1</v>
      </c>
      <c r="E29" s="20" t="s">
        <v>11</v>
      </c>
      <c r="F29" s="21" t="s">
        <v>3</v>
      </c>
      <c r="G29" s="22" t="s">
        <v>4</v>
      </c>
      <c r="H29" s="23" t="s">
        <v>5</v>
      </c>
      <c r="I29" s="24"/>
      <c r="J29" s="24"/>
      <c r="K29" s="37"/>
      <c r="L29" s="18"/>
      <c r="M29" s="19"/>
    </row>
    <row r="30" spans="1:15" x14ac:dyDescent="0.3">
      <c r="A30" s="46"/>
      <c r="B30" s="30" t="s">
        <v>40</v>
      </c>
      <c r="C30" s="50"/>
      <c r="D30" s="37"/>
      <c r="E30" s="108"/>
      <c r="F30" s="26"/>
      <c r="G30" s="26"/>
      <c r="H30" s="26"/>
      <c r="I30" s="24"/>
      <c r="J30" s="24" t="s">
        <v>130</v>
      </c>
      <c r="K30" s="24"/>
    </row>
    <row r="31" spans="1:15" x14ac:dyDescent="0.3">
      <c r="A31" s="46"/>
      <c r="B31" s="30" t="s">
        <v>72</v>
      </c>
      <c r="C31" s="113">
        <f>D31/17</f>
        <v>0</v>
      </c>
      <c r="D31" s="37"/>
      <c r="E31" s="97"/>
      <c r="F31" s="26"/>
      <c r="G31" s="26"/>
      <c r="H31" s="26"/>
      <c r="I31" s="24"/>
      <c r="J31" s="24" t="s">
        <v>107</v>
      </c>
      <c r="K31" s="48"/>
      <c r="L31" s="98"/>
      <c r="M31" s="98"/>
    </row>
    <row r="32" spans="1:15" x14ac:dyDescent="0.3">
      <c r="A32" s="46"/>
      <c r="B32" s="30" t="s">
        <v>100</v>
      </c>
      <c r="C32" s="113">
        <f>D32/17</f>
        <v>0</v>
      </c>
      <c r="D32" s="43"/>
      <c r="E32" s="97"/>
      <c r="F32" s="26"/>
      <c r="G32" s="26"/>
      <c r="H32" s="26"/>
      <c r="I32" s="24"/>
      <c r="J32" s="24" t="s">
        <v>108</v>
      </c>
      <c r="K32" s="26"/>
    </row>
    <row r="33" spans="1:14" x14ac:dyDescent="0.3">
      <c r="A33" s="46"/>
      <c r="B33" s="30" t="s">
        <v>37</v>
      </c>
      <c r="C33" s="30"/>
      <c r="D33" s="43"/>
      <c r="E33" s="97"/>
      <c r="F33" s="26"/>
      <c r="G33" s="26"/>
      <c r="H33" s="26"/>
      <c r="I33" s="24"/>
      <c r="J33" s="24" t="s">
        <v>106</v>
      </c>
      <c r="K33" s="26"/>
    </row>
    <row r="34" spans="1:14" x14ac:dyDescent="0.3">
      <c r="A34" s="46"/>
      <c r="B34" s="30" t="s">
        <v>31</v>
      </c>
      <c r="C34" s="30"/>
      <c r="D34" s="43"/>
      <c r="E34" s="27"/>
      <c r="F34" s="26"/>
      <c r="G34" s="26"/>
      <c r="H34" s="26"/>
      <c r="I34" s="24"/>
      <c r="J34" s="24" t="s">
        <v>106</v>
      </c>
      <c r="K34" s="27"/>
      <c r="L34" s="26"/>
      <c r="M34" s="26"/>
      <c r="N34" s="26"/>
    </row>
    <row r="35" spans="1:14" ht="13.5" thickBot="1" x14ac:dyDescent="0.35">
      <c r="A35" s="46"/>
      <c r="B35" s="30" t="s">
        <v>10</v>
      </c>
      <c r="C35" s="30"/>
      <c r="D35" s="45">
        <f>SUM(D30:D34)</f>
        <v>0</v>
      </c>
      <c r="E35" s="28">
        <f>SUM(E30:E34)</f>
        <v>0</v>
      </c>
      <c r="F35" s="28">
        <f>SUM(F30:F34)</f>
        <v>0</v>
      </c>
      <c r="G35" s="28">
        <f>SUM(G30:G34)</f>
        <v>0</v>
      </c>
      <c r="H35" s="29"/>
      <c r="I35" s="24"/>
      <c r="J35" s="24"/>
      <c r="K35" s="24"/>
    </row>
    <row r="36" spans="1:14" ht="13.5" thickTop="1" x14ac:dyDescent="0.3">
      <c r="A36" s="46"/>
      <c r="B36" s="30"/>
      <c r="C36" s="30"/>
      <c r="D36" s="31"/>
      <c r="E36" s="30"/>
      <c r="F36" s="32"/>
      <c r="G36" s="24"/>
      <c r="H36" s="24"/>
      <c r="I36" s="24"/>
      <c r="J36" s="24"/>
      <c r="K36" s="24"/>
    </row>
    <row r="37" spans="1:14" x14ac:dyDescent="0.3">
      <c r="A37" s="46"/>
      <c r="B37" s="30"/>
      <c r="C37" s="30"/>
      <c r="D37" s="31"/>
      <c r="E37" s="30"/>
      <c r="F37" s="32"/>
      <c r="G37" s="24"/>
      <c r="H37" s="24"/>
      <c r="I37" s="24"/>
      <c r="J37" s="24"/>
      <c r="K37" s="24"/>
    </row>
    <row r="38" spans="1:14" x14ac:dyDescent="0.3">
      <c r="A38" s="46"/>
      <c r="B38" s="80" t="s">
        <v>32</v>
      </c>
      <c r="C38" s="80"/>
      <c r="D38" s="131">
        <f>D35-D26</f>
        <v>0</v>
      </c>
      <c r="E38" s="127"/>
      <c r="F38" s="127"/>
      <c r="G38" s="127"/>
      <c r="H38" s="127"/>
      <c r="I38" s="128"/>
      <c r="J38" s="129"/>
      <c r="K38" s="126"/>
    </row>
    <row r="39" spans="1:14" x14ac:dyDescent="0.3">
      <c r="A39" s="46"/>
      <c r="B39" s="95" t="s">
        <v>92</v>
      </c>
      <c r="C39" s="80"/>
      <c r="D39" s="131">
        <f>D26-D38</f>
        <v>0</v>
      </c>
      <c r="E39" s="130"/>
      <c r="F39" s="130"/>
      <c r="G39" s="130"/>
      <c r="H39" s="130"/>
      <c r="I39" s="128"/>
      <c r="J39" s="126"/>
      <c r="K39" s="126"/>
    </row>
    <row r="40" spans="1:14" x14ac:dyDescent="0.3">
      <c r="A40" s="46"/>
      <c r="B40" s="95"/>
      <c r="C40" s="95"/>
      <c r="D40" s="94"/>
      <c r="E40" s="134"/>
      <c r="F40" s="134"/>
      <c r="G40" s="135"/>
      <c r="H40" s="135"/>
      <c r="I40" s="73"/>
      <c r="J40" s="99"/>
      <c r="K40" s="100"/>
    </row>
    <row r="41" spans="1:14" ht="12.75" hidden="1" customHeight="1" x14ac:dyDescent="0.3">
      <c r="A41" s="46"/>
      <c r="B41" s="33" t="s">
        <v>27</v>
      </c>
      <c r="C41" s="33">
        <v>17</v>
      </c>
      <c r="D41" s="79"/>
      <c r="E41" s="56"/>
      <c r="F41" s="56"/>
      <c r="G41" s="56"/>
      <c r="H41" s="56"/>
    </row>
    <row r="42" spans="1:14" ht="12.75" hidden="1" customHeight="1" x14ac:dyDescent="0.3">
      <c r="A42" s="46"/>
      <c r="B42" s="33" t="s">
        <v>35</v>
      </c>
      <c r="C42" s="33"/>
      <c r="D42" s="34">
        <v>2200</v>
      </c>
      <c r="E42" s="56"/>
      <c r="F42" s="56"/>
      <c r="G42" s="56"/>
      <c r="H42" s="56"/>
    </row>
    <row r="43" spans="1:14" ht="12.75" hidden="1" customHeight="1" x14ac:dyDescent="0.3">
      <c r="A43" s="46"/>
      <c r="B43" s="33" t="s">
        <v>28</v>
      </c>
      <c r="C43" s="33"/>
      <c r="D43" s="35">
        <v>1000</v>
      </c>
      <c r="E43" s="56"/>
      <c r="F43" s="56"/>
      <c r="G43" s="56"/>
      <c r="H43" s="56"/>
    </row>
    <row r="44" spans="1:14" ht="12.75" hidden="1" customHeight="1" x14ac:dyDescent="0.3">
      <c r="A44" s="46"/>
      <c r="B44" s="33" t="s">
        <v>36</v>
      </c>
      <c r="C44" s="33"/>
      <c r="D44" s="35">
        <v>800</v>
      </c>
      <c r="E44" s="56"/>
      <c r="F44" s="56"/>
      <c r="G44" s="56"/>
      <c r="H44" s="56"/>
    </row>
    <row r="45" spans="1:14" ht="12.75" hidden="1" customHeight="1" x14ac:dyDescent="0.3">
      <c r="A45" s="46"/>
      <c r="B45" s="33" t="s">
        <v>29</v>
      </c>
      <c r="C45" s="33"/>
      <c r="D45" s="35">
        <v>400</v>
      </c>
      <c r="E45" s="56"/>
      <c r="F45" s="56"/>
      <c r="G45" s="56"/>
      <c r="H45" s="56"/>
    </row>
    <row r="46" spans="1:14" ht="15" customHeight="1" x14ac:dyDescent="0.3">
      <c r="A46" s="46"/>
      <c r="B46" s="132" t="s">
        <v>71</v>
      </c>
      <c r="C46" s="56">
        <v>17</v>
      </c>
      <c r="D46" s="137"/>
      <c r="E46" s="116">
        <f>D39/C46</f>
        <v>0</v>
      </c>
      <c r="F46" s="136"/>
      <c r="G46" s="135"/>
      <c r="H46" s="135"/>
    </row>
    <row r="48" spans="1:14" x14ac:dyDescent="0.3">
      <c r="B48" s="95" t="s">
        <v>98</v>
      </c>
      <c r="C48" s="95"/>
      <c r="D48" s="95" t="s">
        <v>96</v>
      </c>
      <c r="E48" s="131"/>
      <c r="G48" s="12"/>
    </row>
    <row r="49" spans="2:5" x14ac:dyDescent="0.3">
      <c r="B49" s="95"/>
      <c r="C49" s="95"/>
      <c r="D49" s="95" t="s">
        <v>93</v>
      </c>
      <c r="E49" s="131"/>
    </row>
    <row r="50" spans="2:5" x14ac:dyDescent="0.3">
      <c r="B50" s="95"/>
      <c r="C50" s="95"/>
      <c r="D50" s="95" t="s">
        <v>94</v>
      </c>
      <c r="E50" s="131"/>
    </row>
    <row r="51" spans="2:5" x14ac:dyDescent="0.3">
      <c r="B51" s="95"/>
      <c r="C51" s="95"/>
      <c r="D51" s="95" t="s">
        <v>95</v>
      </c>
      <c r="E51" s="131"/>
    </row>
    <row r="52" spans="2:5" x14ac:dyDescent="0.3">
      <c r="B52" s="95"/>
      <c r="C52" s="95"/>
      <c r="D52" s="95" t="s">
        <v>97</v>
      </c>
      <c r="E52" s="131"/>
    </row>
    <row r="53" spans="2:5" x14ac:dyDescent="0.3">
      <c r="E53" s="116">
        <f>SUM(E48:E52)</f>
        <v>0</v>
      </c>
    </row>
    <row r="55" spans="2:5" ht="13.5" thickBot="1" x14ac:dyDescent="0.35">
      <c r="B55" s="3" t="s">
        <v>109</v>
      </c>
      <c r="D55" s="133">
        <f>E46+E53</f>
        <v>0</v>
      </c>
    </row>
    <row r="56" spans="2:5" ht="13.5" thickTop="1" x14ac:dyDescent="0.3"/>
    <row r="491" spans="2:2" x14ac:dyDescent="0.3">
      <c r="B491" s="3" t="s">
        <v>90</v>
      </c>
    </row>
  </sheetData>
  <pageMargins left="0.15748031496062992" right="0.19685039370078741" top="0.43307086614173229" bottom="0.47244094488188981"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0"/>
  <sheetViews>
    <sheetView workbookViewId="0">
      <selection activeCell="B6" sqref="B6"/>
    </sheetView>
  </sheetViews>
  <sheetFormatPr defaultColWidth="9.1796875" defaultRowHeight="13" x14ac:dyDescent="0.3"/>
  <cols>
    <col min="1" max="1" width="1.81640625" style="3" bestFit="1" customWidth="1"/>
    <col min="2" max="2" width="10.81640625" style="3" bestFit="1" customWidth="1"/>
    <col min="3" max="3" width="9.26953125" style="3" bestFit="1" customWidth="1"/>
    <col min="4" max="4" width="14.54296875" style="3" customWidth="1"/>
    <col min="5" max="5" width="39.26953125" style="3" bestFit="1" customWidth="1"/>
    <col min="6" max="6" width="33.26953125" style="3" customWidth="1"/>
    <col min="7" max="8" width="11" style="4" bestFit="1" customWidth="1"/>
    <col min="9" max="9" width="12.7265625" style="4" bestFit="1" customWidth="1"/>
    <col min="10" max="10" width="2.7265625" style="4" customWidth="1"/>
    <col min="11" max="11" width="8.453125" style="3" customWidth="1"/>
    <col min="12" max="12" width="0" style="3" hidden="1" customWidth="1"/>
    <col min="13" max="13" width="13.81640625" style="3" hidden="1" customWidth="1"/>
    <col min="14" max="14" width="6.81640625" style="3" hidden="1" customWidth="1"/>
    <col min="15" max="15" width="11" style="3" hidden="1" customWidth="1"/>
    <col min="16" max="17" width="0" style="3" hidden="1" customWidth="1"/>
    <col min="18" max="18" width="10" style="3" bestFit="1" customWidth="1"/>
    <col min="19" max="16384" width="9.1796875" style="3"/>
  </cols>
  <sheetData>
    <row r="1" spans="1:15" x14ac:dyDescent="0.3">
      <c r="A1" s="102"/>
      <c r="B1" s="103" t="s">
        <v>129</v>
      </c>
      <c r="C1" s="102"/>
      <c r="D1" s="102"/>
      <c r="E1" s="102"/>
      <c r="F1" s="102"/>
      <c r="G1" s="104"/>
      <c r="H1" s="104"/>
      <c r="I1" s="104"/>
    </row>
    <row r="2" spans="1:15" x14ac:dyDescent="0.3">
      <c r="A2" s="102"/>
      <c r="B2" s="105"/>
      <c r="C2" s="102"/>
      <c r="D2" s="102"/>
      <c r="E2" s="102"/>
      <c r="F2" s="102"/>
      <c r="G2" s="104"/>
      <c r="H2" s="104"/>
      <c r="I2" s="104"/>
    </row>
    <row r="3" spans="1:15" x14ac:dyDescent="0.3">
      <c r="C3" s="5"/>
      <c r="D3" s="3" t="s">
        <v>21</v>
      </c>
    </row>
    <row r="4" spans="1:15" s="6" customFormat="1" x14ac:dyDescent="0.3">
      <c r="B4" s="6" t="s">
        <v>13</v>
      </c>
      <c r="C4" s="6" t="s">
        <v>14</v>
      </c>
      <c r="D4" s="6" t="s">
        <v>20</v>
      </c>
      <c r="E4" s="6" t="s">
        <v>15</v>
      </c>
      <c r="F4" s="6" t="s">
        <v>16</v>
      </c>
      <c r="G4" s="7" t="s">
        <v>17</v>
      </c>
      <c r="H4" s="7" t="s">
        <v>18</v>
      </c>
      <c r="I4" s="7" t="s">
        <v>19</v>
      </c>
      <c r="J4" s="7"/>
      <c r="M4" s="69"/>
      <c r="N4" s="70"/>
      <c r="O4" s="71"/>
    </row>
    <row r="5" spans="1:15" x14ac:dyDescent="0.3">
      <c r="B5" s="8">
        <v>43727</v>
      </c>
      <c r="C5" s="9" t="s">
        <v>39</v>
      </c>
      <c r="D5" s="3" t="s">
        <v>68</v>
      </c>
      <c r="E5" s="3" t="s">
        <v>70</v>
      </c>
      <c r="F5" s="3" t="str">
        <f>Budget!B31</f>
        <v xml:space="preserve">Team Pmt 1- 15 Sep </v>
      </c>
      <c r="G5" s="114">
        <f>Budget!D31</f>
        <v>0</v>
      </c>
      <c r="I5" s="4">
        <f>G5</f>
        <v>0</v>
      </c>
      <c r="M5" s="72" t="s">
        <v>42</v>
      </c>
      <c r="N5" s="73" t="s">
        <v>52</v>
      </c>
      <c r="O5" s="74">
        <v>20</v>
      </c>
    </row>
    <row r="6" spans="1:15" x14ac:dyDescent="0.3">
      <c r="B6" s="8"/>
      <c r="C6" s="9"/>
      <c r="G6" s="10"/>
      <c r="H6" s="11"/>
      <c r="M6" s="72" t="s">
        <v>43</v>
      </c>
      <c r="N6" s="73" t="s">
        <v>51</v>
      </c>
      <c r="O6" s="74">
        <v>40</v>
      </c>
    </row>
    <row r="7" spans="1:15" x14ac:dyDescent="0.3">
      <c r="B7" s="8"/>
      <c r="C7" s="9"/>
      <c r="H7" s="11"/>
      <c r="M7" s="72"/>
      <c r="N7" s="73" t="s">
        <v>50</v>
      </c>
      <c r="O7" s="74">
        <f>5*50</f>
        <v>250</v>
      </c>
    </row>
    <row r="8" spans="1:15" x14ac:dyDescent="0.3">
      <c r="B8" s="8"/>
      <c r="C8" s="9"/>
      <c r="H8" s="11"/>
      <c r="M8" s="72"/>
      <c r="N8" s="73" t="s">
        <v>49</v>
      </c>
      <c r="O8" s="74">
        <v>75</v>
      </c>
    </row>
    <row r="9" spans="1:15" x14ac:dyDescent="0.3">
      <c r="B9" s="8"/>
      <c r="C9" s="9"/>
      <c r="H9" s="11"/>
      <c r="I9" s="4">
        <f>G9</f>
        <v>0</v>
      </c>
      <c r="M9" s="72"/>
      <c r="N9" s="2" t="s">
        <v>64</v>
      </c>
      <c r="O9" s="74">
        <v>900</v>
      </c>
    </row>
    <row r="10" spans="1:15" x14ac:dyDescent="0.3">
      <c r="B10" s="8"/>
      <c r="C10" s="9"/>
      <c r="H10" s="11"/>
      <c r="M10" s="72"/>
      <c r="N10" s="2" t="s">
        <v>48</v>
      </c>
      <c r="O10" s="74">
        <v>150</v>
      </c>
    </row>
    <row r="11" spans="1:15" x14ac:dyDescent="0.3">
      <c r="B11" s="8"/>
      <c r="C11" s="9"/>
      <c r="H11" s="11"/>
      <c r="M11" s="72"/>
      <c r="N11" s="2" t="s">
        <v>63</v>
      </c>
      <c r="O11" s="74">
        <v>1400</v>
      </c>
    </row>
    <row r="12" spans="1:15" x14ac:dyDescent="0.3">
      <c r="B12" s="8"/>
      <c r="C12" s="9"/>
      <c r="H12" s="11"/>
      <c r="K12" s="12"/>
      <c r="M12" s="72"/>
      <c r="N12" s="2" t="s">
        <v>47</v>
      </c>
      <c r="O12" s="74">
        <v>500</v>
      </c>
    </row>
    <row r="13" spans="1:15" x14ac:dyDescent="0.3">
      <c r="B13" s="8"/>
      <c r="C13" s="9"/>
      <c r="H13" s="11"/>
      <c r="M13" s="72"/>
      <c r="N13" s="73" t="s">
        <v>46</v>
      </c>
      <c r="O13" s="74">
        <v>300</v>
      </c>
    </row>
    <row r="14" spans="1:15" x14ac:dyDescent="0.3">
      <c r="B14" s="8"/>
      <c r="C14" s="9"/>
      <c r="H14" s="11"/>
      <c r="M14" s="72"/>
      <c r="N14" s="73" t="s">
        <v>45</v>
      </c>
      <c r="O14" s="74">
        <v>360</v>
      </c>
    </row>
    <row r="15" spans="1:15" x14ac:dyDescent="0.3">
      <c r="B15" s="8"/>
      <c r="C15" s="9"/>
      <c r="H15" s="11"/>
      <c r="K15" s="12"/>
      <c r="M15" s="72"/>
      <c r="N15" s="73" t="s">
        <v>44</v>
      </c>
      <c r="O15" s="74">
        <v>1200</v>
      </c>
    </row>
    <row r="16" spans="1:15" x14ac:dyDescent="0.3">
      <c r="B16" s="8"/>
      <c r="C16" s="9"/>
      <c r="H16" s="11"/>
      <c r="K16" s="12"/>
      <c r="M16" s="72"/>
      <c r="N16" s="73" t="s">
        <v>53</v>
      </c>
      <c r="O16" s="74">
        <v>1000</v>
      </c>
    </row>
    <row r="17" spans="2:18" x14ac:dyDescent="0.3">
      <c r="B17" s="8"/>
      <c r="C17" s="9"/>
      <c r="H17" s="11"/>
      <c r="M17" s="72"/>
      <c r="N17" s="73" t="s">
        <v>54</v>
      </c>
      <c r="O17" s="74">
        <v>6000</v>
      </c>
    </row>
    <row r="18" spans="2:18" x14ac:dyDescent="0.3">
      <c r="B18" s="8"/>
      <c r="C18" s="9"/>
      <c r="H18" s="11"/>
      <c r="M18" s="72"/>
      <c r="N18" s="73" t="s">
        <v>55</v>
      </c>
      <c r="O18" s="74">
        <v>1200</v>
      </c>
    </row>
    <row r="19" spans="2:18" x14ac:dyDescent="0.3">
      <c r="B19" s="8"/>
      <c r="C19" s="9"/>
      <c r="H19" s="11"/>
      <c r="M19" s="72"/>
      <c r="N19" s="73" t="s">
        <v>56</v>
      </c>
      <c r="O19" s="74">
        <v>1550</v>
      </c>
    </row>
    <row r="20" spans="2:18" x14ac:dyDescent="0.3">
      <c r="B20" s="8"/>
      <c r="C20" s="9"/>
      <c r="H20" s="11"/>
      <c r="M20" s="72"/>
      <c r="N20" s="73" t="s">
        <v>57</v>
      </c>
      <c r="O20" s="74">
        <v>2000</v>
      </c>
    </row>
    <row r="21" spans="2:18" x14ac:dyDescent="0.3">
      <c r="B21" s="8"/>
      <c r="C21" s="9"/>
      <c r="H21" s="11"/>
      <c r="M21" s="72"/>
      <c r="N21" s="73"/>
      <c r="O21" s="74"/>
      <c r="R21" s="12"/>
    </row>
    <row r="22" spans="2:18" x14ac:dyDescent="0.3">
      <c r="B22" s="8"/>
      <c r="C22" s="9"/>
      <c r="G22" s="10"/>
      <c r="H22" s="11"/>
      <c r="M22" s="72" t="s">
        <v>41</v>
      </c>
      <c r="N22" s="73"/>
      <c r="O22" s="74">
        <v>600</v>
      </c>
      <c r="R22" s="12"/>
    </row>
    <row r="23" spans="2:18" x14ac:dyDescent="0.3">
      <c r="B23" s="8"/>
      <c r="C23" s="9"/>
      <c r="H23" s="11"/>
      <c r="M23" s="72"/>
      <c r="N23" s="73"/>
      <c r="O23" s="74"/>
    </row>
    <row r="24" spans="2:18" x14ac:dyDescent="0.3">
      <c r="B24" s="8"/>
      <c r="C24" s="9"/>
      <c r="H24" s="11"/>
      <c r="M24" s="72" t="s">
        <v>62</v>
      </c>
      <c r="N24" s="73" t="s">
        <v>58</v>
      </c>
      <c r="O24" s="74">
        <v>850</v>
      </c>
      <c r="R24" s="12"/>
    </row>
    <row r="25" spans="2:18" x14ac:dyDescent="0.3">
      <c r="B25" s="8"/>
      <c r="C25" s="9"/>
      <c r="H25" s="11"/>
      <c r="M25" s="72" t="s">
        <v>60</v>
      </c>
      <c r="N25" s="73" t="s">
        <v>61</v>
      </c>
      <c r="O25" s="73">
        <v>1500</v>
      </c>
      <c r="P25" s="72"/>
      <c r="R25" s="12"/>
    </row>
    <row r="26" spans="2:18" x14ac:dyDescent="0.3">
      <c r="B26" s="8"/>
      <c r="C26" s="9"/>
      <c r="H26" s="11"/>
      <c r="M26" s="55"/>
      <c r="N26" s="75" t="s">
        <v>59</v>
      </c>
      <c r="O26" s="76">
        <v>1000</v>
      </c>
      <c r="P26" s="72"/>
    </row>
    <row r="27" spans="2:18" x14ac:dyDescent="0.3">
      <c r="B27" s="8"/>
      <c r="C27" s="9"/>
      <c r="H27" s="11"/>
      <c r="M27" s="72"/>
      <c r="N27" s="73"/>
      <c r="O27" s="77">
        <f>SUM(O5:O26)</f>
        <v>20895</v>
      </c>
      <c r="P27" s="72"/>
    </row>
    <row r="28" spans="2:18" x14ac:dyDescent="0.3">
      <c r="B28" s="8"/>
      <c r="C28" s="9"/>
      <c r="H28" s="11"/>
      <c r="M28" s="55"/>
      <c r="N28" s="75"/>
      <c r="O28" s="75"/>
      <c r="P28" s="72"/>
    </row>
    <row r="29" spans="2:18" x14ac:dyDescent="0.3">
      <c r="B29" s="8"/>
      <c r="C29" s="9"/>
      <c r="H29" s="11"/>
    </row>
    <row r="30" spans="2:18" x14ac:dyDescent="0.3">
      <c r="B30" s="8"/>
      <c r="C30" s="9"/>
      <c r="H30" s="11"/>
      <c r="I30" s="10"/>
    </row>
    <row r="31" spans="2:18" x14ac:dyDescent="0.3">
      <c r="B31" s="8"/>
      <c r="C31" s="9"/>
      <c r="G31" s="10"/>
      <c r="H31" s="11"/>
      <c r="I31" s="10"/>
      <c r="M31" s="57" t="s">
        <v>65</v>
      </c>
      <c r="N31" s="57"/>
      <c r="O31" s="82">
        <f>O27*0.08</f>
        <v>1671.6000000000001</v>
      </c>
    </row>
    <row r="32" spans="2:18" x14ac:dyDescent="0.3">
      <c r="B32" s="8"/>
      <c r="C32" s="9"/>
      <c r="G32" s="10"/>
      <c r="H32" s="11"/>
      <c r="I32" s="10"/>
      <c r="M32" s="57" t="s">
        <v>66</v>
      </c>
      <c r="N32" s="57"/>
      <c r="O32" s="82">
        <f>O27-O31</f>
        <v>19223.400000000001</v>
      </c>
    </row>
    <row r="33" spans="2:15" x14ac:dyDescent="0.3">
      <c r="B33" s="8"/>
      <c r="C33" s="9"/>
      <c r="G33" s="10"/>
      <c r="H33" s="11"/>
      <c r="I33" s="10"/>
      <c r="M33" s="73"/>
      <c r="N33" s="73"/>
      <c r="O33" s="83"/>
    </row>
    <row r="34" spans="2:15" x14ac:dyDescent="0.3">
      <c r="B34" s="8"/>
      <c r="C34" s="9"/>
      <c r="G34" s="10"/>
      <c r="H34" s="11"/>
      <c r="I34" s="10"/>
      <c r="M34" s="73"/>
      <c r="N34" s="73"/>
      <c r="O34" s="83"/>
    </row>
    <row r="35" spans="2:15" x14ac:dyDescent="0.3">
      <c r="B35" s="8"/>
      <c r="C35" s="9"/>
      <c r="H35" s="11"/>
      <c r="I35" s="10"/>
      <c r="M35" s="73"/>
      <c r="N35" s="73"/>
      <c r="O35" s="83"/>
    </row>
    <row r="36" spans="2:15" x14ac:dyDescent="0.3">
      <c r="B36" s="8"/>
      <c r="C36" s="9"/>
      <c r="H36" s="11"/>
      <c r="I36" s="10"/>
      <c r="M36" s="73"/>
      <c r="N36" s="73"/>
      <c r="O36" s="83"/>
    </row>
    <row r="37" spans="2:15" x14ac:dyDescent="0.3">
      <c r="B37" s="8"/>
      <c r="C37" s="9"/>
      <c r="H37" s="11"/>
      <c r="I37" s="10"/>
      <c r="M37" s="73"/>
      <c r="N37" s="73"/>
      <c r="O37" s="83"/>
    </row>
    <row r="38" spans="2:15" x14ac:dyDescent="0.3">
      <c r="B38" s="8"/>
      <c r="C38" s="9"/>
      <c r="H38" s="11"/>
      <c r="I38" s="10"/>
      <c r="M38" s="73">
        <f>214.2+152.32+67.19+76.8</f>
        <v>510.51</v>
      </c>
      <c r="N38" s="73"/>
      <c r="O38" s="83"/>
    </row>
    <row r="39" spans="2:15" x14ac:dyDescent="0.3">
      <c r="B39" s="8"/>
      <c r="C39" s="9"/>
      <c r="G39" s="10"/>
      <c r="H39" s="11"/>
      <c r="I39" s="10"/>
      <c r="M39" s="73"/>
      <c r="N39" s="73"/>
      <c r="O39" s="83"/>
    </row>
    <row r="40" spans="2:15" x14ac:dyDescent="0.3">
      <c r="B40" s="8"/>
      <c r="C40" s="9"/>
      <c r="G40" s="10"/>
      <c r="H40" s="11"/>
      <c r="I40" s="10"/>
      <c r="M40" s="73"/>
      <c r="N40" s="73"/>
      <c r="O40" s="83"/>
    </row>
    <row r="41" spans="2:15" x14ac:dyDescent="0.3">
      <c r="B41" s="8"/>
      <c r="C41" s="9"/>
      <c r="G41" s="10"/>
      <c r="H41" s="11"/>
      <c r="I41" s="10"/>
      <c r="M41" s="83"/>
      <c r="N41" s="73"/>
      <c r="O41" s="83"/>
    </row>
    <row r="42" spans="2:15" x14ac:dyDescent="0.3">
      <c r="B42" s="8"/>
      <c r="C42" s="9"/>
      <c r="G42" s="10"/>
      <c r="H42" s="11"/>
      <c r="I42" s="10"/>
      <c r="M42" s="83"/>
      <c r="N42" s="73"/>
      <c r="O42" s="83"/>
    </row>
    <row r="43" spans="2:15" x14ac:dyDescent="0.3">
      <c r="B43" s="8"/>
      <c r="C43" s="9"/>
      <c r="H43" s="11"/>
      <c r="I43" s="10"/>
      <c r="M43" s="83"/>
      <c r="N43" s="73"/>
      <c r="O43" s="83"/>
    </row>
    <row r="44" spans="2:15" x14ac:dyDescent="0.3">
      <c r="B44" s="8"/>
      <c r="C44" s="9"/>
      <c r="G44" s="10"/>
      <c r="H44" s="11"/>
      <c r="I44" s="10"/>
      <c r="M44" s="83"/>
      <c r="N44" s="73"/>
      <c r="O44" s="83"/>
    </row>
    <row r="45" spans="2:15" x14ac:dyDescent="0.3">
      <c r="B45" s="8"/>
      <c r="C45" s="9"/>
      <c r="G45" s="111"/>
      <c r="H45" s="112"/>
      <c r="I45" s="111"/>
      <c r="M45" s="73"/>
      <c r="N45" s="73"/>
      <c r="O45" s="83"/>
    </row>
    <row r="46" spans="2:15" x14ac:dyDescent="0.3">
      <c r="B46" s="8"/>
      <c r="C46" s="9"/>
      <c r="G46" s="10"/>
      <c r="H46" s="11"/>
      <c r="I46" s="10"/>
      <c r="M46" s="73"/>
      <c r="N46" s="73"/>
      <c r="O46" s="83"/>
    </row>
    <row r="47" spans="2:15" x14ac:dyDescent="0.3">
      <c r="B47" s="8"/>
      <c r="C47" s="9"/>
      <c r="H47" s="11"/>
      <c r="I47" s="10"/>
      <c r="M47" s="73"/>
      <c r="N47" s="73"/>
      <c r="O47" s="83"/>
    </row>
    <row r="48" spans="2:15" x14ac:dyDescent="0.3">
      <c r="B48" s="8"/>
      <c r="C48" s="9"/>
      <c r="H48" s="11"/>
      <c r="I48" s="10"/>
      <c r="M48" s="73"/>
      <c r="N48" s="73"/>
      <c r="O48" s="83"/>
    </row>
    <row r="49" spans="2:15" x14ac:dyDescent="0.3">
      <c r="B49" s="8"/>
      <c r="C49" s="9"/>
      <c r="H49" s="11"/>
      <c r="I49" s="10"/>
      <c r="M49" s="73"/>
      <c r="N49" s="73"/>
      <c r="O49" s="83"/>
    </row>
    <row r="50" spans="2:15" x14ac:dyDescent="0.3">
      <c r="B50" s="8"/>
      <c r="C50" s="9"/>
      <c r="G50" s="10"/>
      <c r="H50" s="11"/>
      <c r="I50" s="10"/>
      <c r="M50" s="73"/>
      <c r="N50" s="73"/>
      <c r="O50" s="83"/>
    </row>
    <row r="51" spans="2:15" ht="12" customHeight="1" x14ac:dyDescent="0.3">
      <c r="B51" s="8"/>
      <c r="C51" s="9"/>
      <c r="G51" s="10"/>
      <c r="H51" s="11"/>
      <c r="I51" s="10"/>
      <c r="M51" s="73"/>
      <c r="N51" s="73"/>
      <c r="O51" s="83"/>
    </row>
    <row r="52" spans="2:15" x14ac:dyDescent="0.3">
      <c r="B52" s="8"/>
      <c r="C52" s="9"/>
      <c r="H52" s="11"/>
      <c r="I52" s="10"/>
      <c r="M52" s="73"/>
      <c r="N52" s="73"/>
      <c r="O52" s="83"/>
    </row>
    <row r="53" spans="2:15" x14ac:dyDescent="0.3">
      <c r="B53" s="8"/>
      <c r="C53" s="9"/>
      <c r="H53" s="10"/>
      <c r="I53" s="10"/>
      <c r="M53" s="73"/>
      <c r="N53" s="73"/>
      <c r="O53" s="83"/>
    </row>
    <row r="54" spans="2:15" ht="13.5" thickBot="1" x14ac:dyDescent="0.35">
      <c r="F54" s="13"/>
      <c r="G54" s="14">
        <f>SUM(G5:G53)</f>
        <v>0</v>
      </c>
      <c r="H54" s="14">
        <f>SUM(H5:H53)</f>
        <v>0</v>
      </c>
    </row>
    <row r="55" spans="2:15" ht="13.5" thickTop="1" x14ac:dyDescent="0.3"/>
    <row r="56" spans="2:15" x14ac:dyDescent="0.3">
      <c r="G56" s="15">
        <f>SUM(G5:G53)</f>
        <v>0</v>
      </c>
      <c r="H56" s="11">
        <f>SUM(H6:H53)</f>
        <v>0</v>
      </c>
    </row>
    <row r="58" spans="2:15" x14ac:dyDescent="0.3">
      <c r="F58" s="16" t="s">
        <v>69</v>
      </c>
      <c r="G58" s="17"/>
      <c r="H58" s="17">
        <f>G56-H56</f>
        <v>0</v>
      </c>
      <c r="I58" s="17"/>
    </row>
    <row r="60" spans="2:15" x14ac:dyDescent="0.3">
      <c r="F60" s="46"/>
      <c r="G60" s="10"/>
      <c r="H60" s="10"/>
    </row>
  </sheetData>
  <pageMargins left="0.22" right="0.2" top="0.25" bottom="0.35" header="0.17" footer="0.19"/>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4"/>
  <sheetViews>
    <sheetView workbookViewId="0">
      <selection activeCell="G41" sqref="B41:G41"/>
    </sheetView>
  </sheetViews>
  <sheetFormatPr defaultColWidth="9.1796875" defaultRowHeight="13" x14ac:dyDescent="0.3"/>
  <cols>
    <col min="1" max="1" width="3" style="3" customWidth="1"/>
    <col min="2" max="2" width="15.26953125" style="3" customWidth="1"/>
    <col min="3" max="3" width="15.81640625" style="3" customWidth="1"/>
    <col min="4" max="4" width="16.7265625" style="3" customWidth="1"/>
    <col min="5" max="5" width="10" style="3" bestFit="1" customWidth="1"/>
    <col min="6" max="7" width="9.1796875" style="3"/>
    <col min="8" max="8" width="15" style="3" bestFit="1" customWidth="1"/>
    <col min="9" max="9" width="19.26953125" style="3" bestFit="1" customWidth="1"/>
    <col min="10" max="16384" width="9.1796875" style="3"/>
  </cols>
  <sheetData>
    <row r="1" spans="1:9" x14ac:dyDescent="0.3">
      <c r="A1" s="115" t="s">
        <v>99</v>
      </c>
      <c r="B1" s="102"/>
      <c r="C1" s="102"/>
      <c r="D1" s="102"/>
      <c r="E1" s="102"/>
      <c r="F1" s="102"/>
      <c r="G1" s="102"/>
    </row>
    <row r="2" spans="1:9" x14ac:dyDescent="0.3">
      <c r="A2" s="115" t="s">
        <v>89</v>
      </c>
      <c r="B2" s="102"/>
      <c r="C2" s="102"/>
      <c r="D2" s="102"/>
      <c r="E2" s="102"/>
      <c r="F2" s="102"/>
      <c r="G2" s="102"/>
    </row>
    <row r="3" spans="1:9" x14ac:dyDescent="0.3">
      <c r="B3" s="84" t="s">
        <v>22</v>
      </c>
      <c r="C3" s="84" t="s">
        <v>23</v>
      </c>
      <c r="D3" s="84"/>
      <c r="E3" s="84" t="s">
        <v>24</v>
      </c>
      <c r="F3" s="84" t="s">
        <v>25</v>
      </c>
      <c r="G3" s="84" t="s">
        <v>26</v>
      </c>
      <c r="H3" s="2"/>
      <c r="I3" s="2"/>
    </row>
    <row r="4" spans="1:9" x14ac:dyDescent="0.3">
      <c r="B4" s="84"/>
      <c r="C4" s="84"/>
      <c r="D4" s="84"/>
      <c r="E4" s="84"/>
      <c r="H4" s="2"/>
      <c r="I4" s="2"/>
    </row>
    <row r="5" spans="1:9" x14ac:dyDescent="0.3">
      <c r="B5" s="85"/>
      <c r="C5" s="84"/>
      <c r="D5" s="84"/>
      <c r="E5" s="86"/>
      <c r="H5" s="2"/>
      <c r="I5" s="2"/>
    </row>
    <row r="6" spans="1:9" x14ac:dyDescent="0.3">
      <c r="B6" s="85"/>
      <c r="C6" s="84"/>
      <c r="D6" s="84"/>
      <c r="E6" s="86"/>
      <c r="H6" s="2"/>
      <c r="I6" s="2"/>
    </row>
    <row r="7" spans="1:9" x14ac:dyDescent="0.3">
      <c r="B7" s="85"/>
      <c r="C7" s="84"/>
      <c r="D7" s="84"/>
      <c r="E7" s="86"/>
      <c r="H7" s="2"/>
      <c r="I7" s="2"/>
    </row>
    <row r="8" spans="1:9" x14ac:dyDescent="0.3">
      <c r="B8" s="85"/>
      <c r="C8" s="84"/>
      <c r="D8" s="84"/>
      <c r="E8" s="86"/>
      <c r="H8" s="2"/>
      <c r="I8" s="2"/>
    </row>
    <row r="9" spans="1:9" x14ac:dyDescent="0.3">
      <c r="B9" s="85"/>
      <c r="C9" s="9"/>
      <c r="D9" s="9"/>
      <c r="E9" s="86"/>
      <c r="F9" s="9"/>
      <c r="G9" s="9"/>
      <c r="H9" s="87"/>
      <c r="I9" s="1"/>
    </row>
    <row r="10" spans="1:9" x14ac:dyDescent="0.3">
      <c r="B10" s="85"/>
      <c r="C10" s="9"/>
      <c r="D10" s="9"/>
      <c r="E10" s="86"/>
      <c r="F10" s="9"/>
      <c r="G10" s="9"/>
      <c r="H10" s="87"/>
      <c r="I10" s="2"/>
    </row>
    <row r="11" spans="1:9" x14ac:dyDescent="0.3">
      <c r="B11" s="85"/>
      <c r="C11" s="9"/>
      <c r="D11" s="9"/>
      <c r="E11" s="86"/>
      <c r="F11" s="9"/>
      <c r="G11" s="9"/>
      <c r="H11" s="87"/>
      <c r="I11" s="2"/>
    </row>
    <row r="12" spans="1:9" x14ac:dyDescent="0.3">
      <c r="B12" s="85"/>
      <c r="C12" s="9"/>
      <c r="D12" s="9"/>
      <c r="E12" s="86"/>
      <c r="F12" s="9"/>
      <c r="G12" s="9"/>
      <c r="H12" s="67"/>
      <c r="I12" s="88"/>
    </row>
    <row r="13" spans="1:9" x14ac:dyDescent="0.3">
      <c r="B13" s="85"/>
      <c r="C13" s="9"/>
      <c r="D13" s="9"/>
      <c r="E13" s="86"/>
      <c r="F13" s="9"/>
      <c r="G13" s="9"/>
      <c r="H13" s="9"/>
    </row>
    <row r="14" spans="1:9" x14ac:dyDescent="0.3">
      <c r="B14" s="85"/>
      <c r="C14" s="9"/>
      <c r="D14" s="9"/>
      <c r="E14" s="86"/>
      <c r="F14" s="9"/>
      <c r="G14" s="9"/>
      <c r="H14" s="9"/>
    </row>
    <row r="15" spans="1:9" x14ac:dyDescent="0.3">
      <c r="B15" s="85"/>
      <c r="C15" s="9"/>
      <c r="D15" s="9"/>
      <c r="E15" s="86"/>
      <c r="F15" s="9"/>
      <c r="G15" s="9"/>
      <c r="H15" s="9"/>
    </row>
    <row r="16" spans="1:9" x14ac:dyDescent="0.3">
      <c r="B16" s="85"/>
      <c r="C16" s="9"/>
      <c r="D16" s="9"/>
      <c r="E16" s="86"/>
      <c r="F16" s="9"/>
      <c r="G16" s="9"/>
      <c r="H16" s="9"/>
    </row>
    <row r="17" spans="2:14" x14ac:dyDescent="0.3">
      <c r="B17" s="85"/>
      <c r="C17" s="9"/>
      <c r="D17" s="9"/>
      <c r="E17" s="86"/>
      <c r="F17" s="9"/>
      <c r="G17" s="9"/>
      <c r="H17" s="9"/>
    </row>
    <row r="18" spans="2:14" x14ac:dyDescent="0.3">
      <c r="B18" s="85"/>
      <c r="C18" s="9"/>
      <c r="D18" s="9"/>
      <c r="E18" s="86"/>
      <c r="F18" s="9"/>
      <c r="G18" s="9"/>
      <c r="H18" s="9"/>
    </row>
    <row r="19" spans="2:14" x14ac:dyDescent="0.3">
      <c r="B19" s="85"/>
      <c r="C19" s="9"/>
      <c r="D19" s="9"/>
      <c r="E19" s="86"/>
      <c r="F19" s="9"/>
      <c r="G19" s="9"/>
      <c r="H19" s="9"/>
    </row>
    <row r="20" spans="2:14" x14ac:dyDescent="0.3">
      <c r="B20" s="85"/>
      <c r="C20" s="9"/>
      <c r="D20" s="9"/>
      <c r="E20" s="86"/>
      <c r="F20" s="9"/>
      <c r="G20" s="9"/>
      <c r="H20" s="9"/>
    </row>
    <row r="21" spans="2:14" x14ac:dyDescent="0.3">
      <c r="B21" s="85"/>
      <c r="C21" s="106"/>
      <c r="D21" s="106"/>
      <c r="E21" s="107"/>
      <c r="F21" s="106"/>
      <c r="G21" s="106"/>
      <c r="H21" s="106"/>
    </row>
    <row r="22" spans="2:14" x14ac:dyDescent="0.3">
      <c r="B22" s="85"/>
      <c r="C22" s="106"/>
      <c r="D22" s="106"/>
      <c r="E22" s="107"/>
      <c r="F22" s="106"/>
      <c r="G22" s="106"/>
      <c r="H22" s="106"/>
    </row>
    <row r="23" spans="2:14" x14ac:dyDescent="0.3">
      <c r="B23" s="85"/>
      <c r="C23" s="106"/>
      <c r="D23" s="106"/>
      <c r="E23" s="107"/>
      <c r="F23" s="106"/>
      <c r="G23" s="106"/>
      <c r="H23" s="106"/>
    </row>
    <row r="24" spans="2:14" x14ac:dyDescent="0.3">
      <c r="B24" s="85"/>
      <c r="C24" s="106"/>
      <c r="D24" s="106"/>
      <c r="E24" s="107"/>
      <c r="F24" s="106"/>
      <c r="G24" s="106"/>
      <c r="H24" s="106"/>
    </row>
    <row r="25" spans="2:14" x14ac:dyDescent="0.3">
      <c r="B25" s="85"/>
      <c r="C25" s="9"/>
      <c r="D25" s="9"/>
      <c r="E25" s="86"/>
      <c r="F25" s="9"/>
      <c r="G25" s="9"/>
      <c r="H25" s="9"/>
    </row>
    <row r="26" spans="2:14" x14ac:dyDescent="0.3">
      <c r="B26" s="85"/>
      <c r="C26" s="9"/>
      <c r="D26" s="9"/>
      <c r="E26" s="86"/>
      <c r="F26" s="9"/>
      <c r="G26" s="9"/>
      <c r="H26" s="93"/>
    </row>
    <row r="27" spans="2:14" x14ac:dyDescent="0.3">
      <c r="B27" s="85"/>
      <c r="C27" s="9"/>
      <c r="D27" s="9"/>
      <c r="E27" s="86"/>
      <c r="F27" s="9"/>
      <c r="G27" s="9"/>
      <c r="H27" s="92"/>
    </row>
    <row r="28" spans="2:14" x14ac:dyDescent="0.3">
      <c r="B28" s="85"/>
      <c r="C28" s="9"/>
      <c r="D28" s="9"/>
      <c r="E28" s="86"/>
      <c r="F28" s="9"/>
      <c r="G28" s="9"/>
      <c r="H28" s="9"/>
    </row>
    <row r="29" spans="2:14" x14ac:dyDescent="0.3">
      <c r="B29" s="85"/>
      <c r="C29" s="9"/>
      <c r="D29" s="9"/>
      <c r="E29" s="86"/>
      <c r="F29" s="9"/>
      <c r="G29" s="9"/>
      <c r="H29" s="9"/>
    </row>
    <row r="30" spans="2:14" x14ac:dyDescent="0.3">
      <c r="B30" s="85"/>
      <c r="C30" s="9"/>
      <c r="D30" s="9"/>
      <c r="E30" s="86"/>
      <c r="F30" s="9"/>
      <c r="G30" s="9"/>
      <c r="H30" s="9"/>
    </row>
    <row r="31" spans="2:14" x14ac:dyDescent="0.3">
      <c r="B31" s="85"/>
      <c r="D31" s="77"/>
      <c r="M31" s="9"/>
      <c r="N31" s="9"/>
    </row>
    <row r="32" spans="2:14" x14ac:dyDescent="0.3">
      <c r="B32" s="85"/>
      <c r="E32" s="77"/>
    </row>
    <row r="33" spans="2:8" x14ac:dyDescent="0.3">
      <c r="B33" s="85"/>
      <c r="E33" s="77"/>
      <c r="H33" s="109"/>
    </row>
    <row r="34" spans="2:8" x14ac:dyDescent="0.3">
      <c r="B34" s="85"/>
      <c r="E34" s="77"/>
    </row>
    <row r="35" spans="2:8" ht="13.5" thickBot="1" x14ac:dyDescent="0.35">
      <c r="E35" s="14">
        <f>SUM(E5:E34)</f>
        <v>0</v>
      </c>
    </row>
    <row r="36" spans="2:8" ht="13.5" thickTop="1" x14ac:dyDescent="0.3"/>
    <row r="37" spans="2:8" x14ac:dyDescent="0.3">
      <c r="B37" s="138" t="s">
        <v>88</v>
      </c>
      <c r="C37" s="138"/>
      <c r="D37" s="138"/>
      <c r="E37" s="138"/>
      <c r="F37" s="138"/>
      <c r="G37" s="138"/>
    </row>
    <row r="38" spans="2:8" x14ac:dyDescent="0.3">
      <c r="B38" s="89" t="s">
        <v>33</v>
      </c>
      <c r="C38" s="90">
        <v>35</v>
      </c>
      <c r="D38" s="90">
        <v>25</v>
      </c>
      <c r="E38" s="90">
        <v>25</v>
      </c>
      <c r="F38" s="90"/>
      <c r="G38" s="90">
        <f>SUM(C38:F38)</f>
        <v>85</v>
      </c>
    </row>
    <row r="39" spans="2:8" x14ac:dyDescent="0.3">
      <c r="B39" s="89" t="s">
        <v>34</v>
      </c>
      <c r="C39" s="90">
        <v>35</v>
      </c>
      <c r="D39" s="90">
        <v>35</v>
      </c>
      <c r="E39" s="90"/>
      <c r="F39" s="90"/>
      <c r="G39" s="90">
        <f>SUM(C39:F39)</f>
        <v>70</v>
      </c>
    </row>
    <row r="41" spans="2:8" x14ac:dyDescent="0.3">
      <c r="B41" s="91"/>
    </row>
    <row r="43" spans="2:8" x14ac:dyDescent="0.3">
      <c r="B43" s="120" t="s">
        <v>82</v>
      </c>
      <c r="C43" s="3" t="s">
        <v>83</v>
      </c>
      <c r="D43" s="3" t="s">
        <v>84</v>
      </c>
    </row>
    <row r="44" spans="2:8" x14ac:dyDescent="0.3">
      <c r="B44" s="121" t="s">
        <v>73</v>
      </c>
      <c r="C44" s="3" t="s">
        <v>74</v>
      </c>
      <c r="D44" s="3" t="s">
        <v>75</v>
      </c>
    </row>
    <row r="45" spans="2:8" x14ac:dyDescent="0.3">
      <c r="B45" s="121" t="s">
        <v>85</v>
      </c>
      <c r="C45" s="3" t="s">
        <v>76</v>
      </c>
    </row>
    <row r="46" spans="2:8" ht="14.5" x14ac:dyDescent="0.35">
      <c r="B46" s="119" t="s">
        <v>86</v>
      </c>
      <c r="C46" s="3" t="s">
        <v>77</v>
      </c>
    </row>
    <row r="47" spans="2:8" ht="16.5" customHeight="1" x14ac:dyDescent="0.3">
      <c r="B47" s="121" t="s">
        <v>78</v>
      </c>
    </row>
    <row r="48" spans="2:8" x14ac:dyDescent="0.3">
      <c r="B48" s="121" t="s">
        <v>79</v>
      </c>
    </row>
    <row r="49" spans="2:2" x14ac:dyDescent="0.3">
      <c r="B49" s="121" t="s">
        <v>80</v>
      </c>
    </row>
    <row r="50" spans="2:2" x14ac:dyDescent="0.3">
      <c r="B50" s="121" t="s">
        <v>81</v>
      </c>
    </row>
    <row r="51" spans="2:2" x14ac:dyDescent="0.3">
      <c r="B51" s="121" t="s">
        <v>87</v>
      </c>
    </row>
    <row r="53" spans="2:2" x14ac:dyDescent="0.3">
      <c r="B53" s="121"/>
    </row>
    <row r="54" spans="2:2" x14ac:dyDescent="0.3">
      <c r="B54" s="121"/>
    </row>
    <row r="55" spans="2:2" ht="14.5" x14ac:dyDescent="0.35">
      <c r="B55" s="119"/>
    </row>
    <row r="56" spans="2:2" x14ac:dyDescent="0.3">
      <c r="B56" s="121"/>
    </row>
    <row r="57" spans="2:2" ht="14.5" x14ac:dyDescent="0.35">
      <c r="B57" s="119"/>
    </row>
    <row r="58" spans="2:2" x14ac:dyDescent="0.3">
      <c r="B58" s="121"/>
    </row>
    <row r="59" spans="2:2" ht="14.5" x14ac:dyDescent="0.35">
      <c r="B59"/>
    </row>
    <row r="60" spans="2:2" ht="15.5" x14ac:dyDescent="0.3">
      <c r="B60" s="118"/>
    </row>
    <row r="61" spans="2:2" ht="14.5" x14ac:dyDescent="0.35">
      <c r="B61"/>
    </row>
    <row r="62" spans="2:2" ht="15.5" x14ac:dyDescent="0.3">
      <c r="B62" s="118"/>
    </row>
    <row r="63" spans="2:2" ht="14.5" x14ac:dyDescent="0.35">
      <c r="B63"/>
    </row>
    <row r="64" spans="2:2" x14ac:dyDescent="0.3">
      <c r="B64" s="117"/>
    </row>
  </sheetData>
  <mergeCells count="1">
    <mergeCell ref="B37:G37"/>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workbookViewId="0">
      <selection activeCell="A4" sqref="A4"/>
    </sheetView>
  </sheetViews>
  <sheetFormatPr defaultRowHeight="14.5" x14ac:dyDescent="0.35"/>
  <cols>
    <col min="1" max="1" width="13.26953125" customWidth="1"/>
    <col min="2" max="2" width="14.54296875" customWidth="1"/>
    <col min="3" max="3" width="13.81640625" customWidth="1"/>
    <col min="4" max="4" width="16.453125" customWidth="1"/>
  </cols>
  <sheetData>
    <row r="1" spans="1:9" x14ac:dyDescent="0.35">
      <c r="A1" s="52" t="s">
        <v>38</v>
      </c>
      <c r="B1" s="53">
        <v>1</v>
      </c>
      <c r="C1" s="53">
        <v>2</v>
      </c>
      <c r="D1" s="53">
        <v>3</v>
      </c>
      <c r="E1" s="3"/>
      <c r="F1" s="3"/>
    </row>
    <row r="2" spans="1:9" x14ac:dyDescent="0.35">
      <c r="A2" s="54"/>
      <c r="B2" s="64"/>
      <c r="C2" s="64"/>
      <c r="D2" s="64"/>
      <c r="E2" s="3"/>
      <c r="F2" s="3"/>
    </row>
    <row r="3" spans="1:9" x14ac:dyDescent="0.35">
      <c r="A3" s="55"/>
      <c r="B3" s="66"/>
      <c r="C3" s="66"/>
      <c r="D3" s="66"/>
      <c r="E3" s="3"/>
      <c r="F3" s="3"/>
    </row>
    <row r="4" spans="1:9" x14ac:dyDescent="0.35">
      <c r="A4" s="57"/>
      <c r="B4" s="65"/>
      <c r="C4" s="65"/>
      <c r="D4" s="65"/>
      <c r="E4" s="3"/>
      <c r="F4" s="3"/>
    </row>
    <row r="5" spans="1:9" x14ac:dyDescent="0.35">
      <c r="A5" s="57"/>
      <c r="B5" s="65"/>
      <c r="C5" s="65"/>
      <c r="D5" s="65"/>
      <c r="E5" s="3"/>
      <c r="F5" s="3"/>
    </row>
    <row r="6" spans="1:9" x14ac:dyDescent="0.35">
      <c r="A6" s="57"/>
      <c r="B6" s="65"/>
      <c r="C6" s="65"/>
      <c r="D6" s="65"/>
      <c r="E6" s="3"/>
      <c r="F6" s="3"/>
    </row>
    <row r="7" spans="1:9" x14ac:dyDescent="0.35">
      <c r="A7" s="57"/>
      <c r="B7" s="65"/>
      <c r="C7" s="65"/>
      <c r="D7" s="65"/>
      <c r="E7" s="3"/>
      <c r="F7" s="3"/>
    </row>
    <row r="8" spans="1:9" x14ac:dyDescent="0.35">
      <c r="A8" s="57"/>
      <c r="B8" s="65"/>
      <c r="C8" s="65"/>
      <c r="D8" s="65"/>
      <c r="E8" s="3"/>
      <c r="F8" s="3"/>
    </row>
    <row r="9" spans="1:9" x14ac:dyDescent="0.35">
      <c r="A9" s="57"/>
      <c r="B9" s="63"/>
      <c r="C9" s="65"/>
      <c r="D9" s="63"/>
      <c r="E9" s="3"/>
      <c r="F9" s="3"/>
    </row>
    <row r="10" spans="1:9" x14ac:dyDescent="0.35">
      <c r="A10" s="57"/>
      <c r="B10" s="65"/>
      <c r="C10" s="65"/>
      <c r="D10" s="65"/>
      <c r="E10" s="3"/>
      <c r="F10" s="3"/>
    </row>
    <row r="11" spans="1:9" x14ac:dyDescent="0.35">
      <c r="A11" s="57"/>
      <c r="B11" s="65"/>
      <c r="C11" s="65"/>
      <c r="D11" s="65"/>
      <c r="E11" s="3"/>
      <c r="F11" s="3"/>
    </row>
    <row r="12" spans="1:9" x14ac:dyDescent="0.35">
      <c r="A12" s="57"/>
      <c r="B12" s="65"/>
      <c r="C12" s="65"/>
      <c r="D12" s="65"/>
      <c r="E12" s="3"/>
      <c r="F12" s="3"/>
    </row>
    <row r="13" spans="1:9" x14ac:dyDescent="0.35">
      <c r="A13" s="57"/>
      <c r="B13" s="65"/>
      <c r="C13" s="65"/>
      <c r="D13" s="65"/>
      <c r="E13" s="3"/>
      <c r="F13" s="3"/>
    </row>
    <row r="14" spans="1:9" x14ac:dyDescent="0.35">
      <c r="A14" s="57"/>
      <c r="B14" s="65"/>
      <c r="C14" s="65"/>
      <c r="D14" s="65"/>
      <c r="E14" s="3"/>
      <c r="F14" s="3"/>
      <c r="I14" s="51"/>
    </row>
    <row r="15" spans="1:9" x14ac:dyDescent="0.35">
      <c r="A15" s="57"/>
      <c r="B15" s="65"/>
      <c r="C15" s="65"/>
      <c r="D15" s="65"/>
      <c r="E15" s="3"/>
      <c r="F15" s="3"/>
      <c r="I15" s="51"/>
    </row>
    <row r="16" spans="1:9" x14ac:dyDescent="0.35">
      <c r="A16" s="57"/>
      <c r="B16" s="65"/>
      <c r="C16" s="65"/>
      <c r="D16" s="65"/>
      <c r="E16" s="3"/>
      <c r="F16" s="3"/>
      <c r="I16" s="51"/>
    </row>
    <row r="17" spans="1:9" x14ac:dyDescent="0.35">
      <c r="A17" s="57"/>
      <c r="B17" s="65"/>
      <c r="C17" s="65"/>
      <c r="D17" s="65"/>
      <c r="E17" s="3"/>
      <c r="F17" s="3"/>
      <c r="I17" s="51"/>
    </row>
    <row r="18" spans="1:9" x14ac:dyDescent="0.35">
      <c r="A18" s="57"/>
      <c r="B18" s="65"/>
      <c r="C18" s="65"/>
      <c r="D18" s="65"/>
      <c r="E18" s="3"/>
      <c r="F18" s="3"/>
      <c r="I18" s="51"/>
    </row>
    <row r="19" spans="1:9" x14ac:dyDescent="0.35">
      <c r="A19" s="57"/>
      <c r="B19" s="65"/>
      <c r="C19" s="65"/>
      <c r="D19" s="65"/>
      <c r="E19" s="3"/>
      <c r="F19" s="3"/>
      <c r="I19" s="51"/>
    </row>
    <row r="20" spans="1:9" x14ac:dyDescent="0.35">
      <c r="A20" s="57"/>
      <c r="B20" s="65"/>
      <c r="C20" s="65"/>
      <c r="D20" s="65"/>
      <c r="E20" s="3"/>
      <c r="F20" s="3"/>
      <c r="I20" s="51"/>
    </row>
    <row r="21" spans="1:9" x14ac:dyDescent="0.35">
      <c r="A21" s="3"/>
      <c r="B21" s="3"/>
      <c r="C21" s="3"/>
      <c r="D21" s="3"/>
      <c r="E21" s="3"/>
      <c r="F21" s="3"/>
      <c r="I21" s="51"/>
    </row>
    <row r="22" spans="1:9" x14ac:dyDescent="0.35">
      <c r="A22" s="53"/>
      <c r="B22" s="53"/>
      <c r="C22" s="53"/>
      <c r="D22" s="53"/>
      <c r="E22" s="3"/>
      <c r="F22" s="3"/>
      <c r="I22" s="51"/>
    </row>
    <row r="23" spans="1:9" x14ac:dyDescent="0.35">
      <c r="A23" s="62"/>
      <c r="B23" s="62"/>
      <c r="C23" s="62"/>
      <c r="D23" s="62"/>
      <c r="I23" s="51"/>
    </row>
    <row r="24" spans="1:9" x14ac:dyDescent="0.35">
      <c r="A24" s="56"/>
      <c r="B24" s="58"/>
      <c r="C24" s="63"/>
      <c r="D24" s="63"/>
      <c r="I24" s="51"/>
    </row>
    <row r="25" spans="1:9" x14ac:dyDescent="0.35">
      <c r="A25" s="56"/>
      <c r="B25" s="58"/>
      <c r="C25" s="63"/>
      <c r="D25" s="63"/>
      <c r="I25" s="51"/>
    </row>
    <row r="26" spans="1:9" x14ac:dyDescent="0.35">
      <c r="A26" s="56"/>
      <c r="B26" s="58"/>
      <c r="C26" s="63"/>
      <c r="D26" s="63"/>
      <c r="I26" s="51"/>
    </row>
    <row r="27" spans="1:9" x14ac:dyDescent="0.35">
      <c r="A27" s="56"/>
      <c r="B27" s="58"/>
      <c r="C27" s="63"/>
      <c r="D27" s="63"/>
      <c r="I27" s="51"/>
    </row>
    <row r="28" spans="1:9" x14ac:dyDescent="0.35">
      <c r="A28" s="56"/>
      <c r="B28" s="58"/>
      <c r="C28" s="63"/>
      <c r="D28" s="63"/>
      <c r="I28" s="51"/>
    </row>
    <row r="29" spans="1:9" x14ac:dyDescent="0.35">
      <c r="A29" s="56"/>
      <c r="B29" s="58"/>
      <c r="C29" s="63"/>
      <c r="D29" s="63"/>
      <c r="I29" s="51"/>
    </row>
    <row r="30" spans="1:9" x14ac:dyDescent="0.35">
      <c r="A30" s="56"/>
      <c r="B30" s="58"/>
      <c r="C30" s="63"/>
      <c r="D30" s="63"/>
      <c r="I30" s="51"/>
    </row>
  </sheetData>
  <pageMargins left="0.7" right="0.7" top="0.75" bottom="0.7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64486-D090-42C6-8110-EC36A931288A}">
  <dimension ref="A1:A4"/>
  <sheetViews>
    <sheetView workbookViewId="0">
      <selection activeCell="A5" sqref="A5"/>
    </sheetView>
  </sheetViews>
  <sheetFormatPr defaultRowHeight="14.5" x14ac:dyDescent="0.35"/>
  <cols>
    <col min="1" max="1" width="134.453125" style="140" bestFit="1" customWidth="1"/>
    <col min="2" max="16384" width="8.7265625" style="140"/>
  </cols>
  <sheetData>
    <row r="1" spans="1:1" x14ac:dyDescent="0.35">
      <c r="A1" s="139" t="s">
        <v>135</v>
      </c>
    </row>
    <row r="2" spans="1:1" x14ac:dyDescent="0.35">
      <c r="A2" s="140" t="s">
        <v>136</v>
      </c>
    </row>
    <row r="3" spans="1:1" x14ac:dyDescent="0.35">
      <c r="A3" s="140" t="s">
        <v>137</v>
      </c>
    </row>
    <row r="4" spans="1:1" ht="58" x14ac:dyDescent="0.35">
      <c r="A4" s="140"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Budget</vt:lpstr>
      <vt:lpstr>Ledger</vt:lpstr>
      <vt:lpstr>Ref Fees</vt:lpstr>
      <vt:lpstr>Payments</vt:lpstr>
      <vt:lpstr>NOTES FROM SEMI</vt:lpstr>
    </vt:vector>
  </TitlesOfParts>
  <Company>TELUS Communications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Mager</dc:creator>
  <cp:lastModifiedBy>SUZANNE CYR</cp:lastModifiedBy>
  <cp:lastPrinted>2015-02-18T21:42:04Z</cp:lastPrinted>
  <dcterms:created xsi:type="dcterms:W3CDTF">2010-09-27T02:58:49Z</dcterms:created>
  <dcterms:modified xsi:type="dcterms:W3CDTF">2019-01-30T18:14:25Z</dcterms:modified>
</cp:coreProperties>
</file>